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H28" i="1" l="1"/>
  <c r="J28" i="1" s="1"/>
  <c r="J24" i="1" l="1"/>
  <c r="J34" i="1" l="1"/>
  <c r="J38" i="1" l="1"/>
  <c r="J39" i="1" s="1"/>
  <c r="J40" i="1" s="1"/>
</calcChain>
</file>

<file path=xl/sharedStrings.xml><?xml version="1.0" encoding="utf-8"?>
<sst xmlns="http://schemas.openxmlformats.org/spreadsheetml/2006/main" count="84" uniqueCount="69">
  <si>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</si>
  <si>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</si>
  <si>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</si>
  <si>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</si>
  <si>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</si>
  <si>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</si>
  <si>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</si>
  <si>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</si>
  <si>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</si>
  <si>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</si>
  <si>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</si>
  <si>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</si>
  <si>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</si>
  <si>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</si>
  <si>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</si>
  <si>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</si>
  <si>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</si>
  <si>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</si>
  <si>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</si>
  <si>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</si>
  <si>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</si>
  <si>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</si>
  <si>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</si>
  <si>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</si>
  <si>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</si>
  <si>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</si>
  <si>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</si>
  <si>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</si>
  <si>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</si>
  <si>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</si>
  <si>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</si>
  <si>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</si>
  <si>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</si>
  <si>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</si>
  <si>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</si>
  <si>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</si>
  <si>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</si>
  <si>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</si>
  <si>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</si>
  <si>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</si>
  <si>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</si>
  <si>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</si>
  <si>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</si>
  <si>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</si>
  <si>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</si>
  <si>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</si>
  <si>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</si>
  <si>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</si>
  <si>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</si>
  <si>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</si>
  <si>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</si>
  <si>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</si>
  <si>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</si>
  <si>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</si>
  <si>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13 Rue du Grand Pré</t>
  </si>
  <si>
    <t>57140 Norroy-le-Veneur</t>
  </si>
  <si>
    <t>03 87 31 07 00</t>
  </si>
  <si>
    <t>03 87 51 15 18</t>
  </si>
  <si>
    <t>Inov Industrie</t>
  </si>
  <si>
    <t>livré Norroy-le-Veneur</t>
  </si>
  <si>
    <t>ZAC Eurmoselle</t>
  </si>
  <si>
    <t>Fabrice Thioliere</t>
  </si>
  <si>
    <t>fabrice.thioliere@novi-tec.fr</t>
  </si>
  <si>
    <t>http://www.inov-industrie.fr</t>
  </si>
  <si>
    <t>A2012RH450</t>
  </si>
  <si>
    <t>Certificat de calibration pour sonde SS20.600 Modele : 524 600-3161111108</t>
  </si>
  <si>
    <t>Numéro de série : 000000023, 000000024 et 000000025</t>
  </si>
  <si>
    <t>1</t>
  </si>
  <si>
    <t>Connecteur 8 points avec câble 10 mètres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</si>
</sst>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ov-industrie.fr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J37" sqref="J3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31.87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/>
      <c r="I2" s="85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6" t="s">
        <v>20</v>
      </c>
      <c r="B4" s="96"/>
      <c r="C4" s="96"/>
      <c r="D4" s="96"/>
      <c r="E4" s="96"/>
      <c r="F4" s="96"/>
      <c r="G4" s="96"/>
      <c r="H4" s="96"/>
      <c r="I4" s="96"/>
      <c r="J4" s="96"/>
      <c r="K4" s="96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7" t="s">
        <v>17</v>
      </c>
      <c r="B5" s="97"/>
      <c r="C5" s="97"/>
      <c r="D5" s="97"/>
      <c r="E5" s="97"/>
      <c r="F5" s="97"/>
      <c r="G5" s="97"/>
      <c r="H5" s="97"/>
      <c r="I5" s="97"/>
      <c r="J5" s="97"/>
      <c r="K5" s="9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8" t="s">
        <v>19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7"/>
      <c r="M6" s="87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4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4" t="s">
        <v>58</v>
      </c>
      <c r="E8" s="8"/>
      <c r="F8" s="21"/>
      <c r="G8" s="21"/>
      <c r="H8" s="30" t="s">
        <v>1</v>
      </c>
      <c r="I8" s="17"/>
      <c r="J8" s="74">
        <v>41249</v>
      </c>
      <c r="K8" s="21"/>
      <c r="M8" s="88"/>
    </row>
    <row r="9" spans="1:250" ht="15.75" customHeight="1">
      <c r="A9" s="17"/>
      <c r="B9" s="21"/>
      <c r="C9" s="21"/>
      <c r="D9" s="94" t="s">
        <v>54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4" t="s">
        <v>60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4" t="s">
        <v>55</v>
      </c>
      <c r="E11" s="8"/>
      <c r="F11" s="21"/>
      <c r="G11" s="21"/>
      <c r="H11" s="20" t="s">
        <v>28</v>
      </c>
      <c r="J11" s="17"/>
      <c r="K11" s="32"/>
      <c r="M11" s="88"/>
    </row>
    <row r="12" spans="1:250" ht="15.75" customHeight="1">
      <c r="A12" s="17"/>
      <c r="B12" s="78" t="s">
        <v>5</v>
      </c>
      <c r="C12" s="21"/>
      <c r="D12" s="94" t="s">
        <v>61</v>
      </c>
      <c r="E12" s="8"/>
      <c r="F12" s="21"/>
      <c r="G12" s="17"/>
      <c r="H12" s="20" t="s">
        <v>29</v>
      </c>
      <c r="I12" s="20"/>
      <c r="J12" s="31" t="s">
        <v>64</v>
      </c>
      <c r="K12" s="21"/>
      <c r="M12" s="88"/>
    </row>
    <row r="13" spans="1:250" ht="15.75" customHeight="1">
      <c r="A13" s="17"/>
      <c r="B13" s="78" t="s">
        <v>8</v>
      </c>
      <c r="C13" s="21"/>
      <c r="D13" s="94" t="s">
        <v>56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89"/>
    </row>
    <row r="14" spans="1:250" ht="15.75" customHeight="1">
      <c r="A14" s="17"/>
      <c r="B14" s="78" t="s">
        <v>7</v>
      </c>
      <c r="C14" s="21"/>
      <c r="D14" s="94" t="s">
        <v>57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4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88"/>
    </row>
    <row r="16" spans="1:250" ht="15.75" customHeight="1">
      <c r="A16" s="17"/>
      <c r="B16" s="80" t="s">
        <v>11</v>
      </c>
      <c r="C16" s="17"/>
      <c r="D16" s="94" t="s">
        <v>63</v>
      </c>
      <c r="E16" s="8"/>
      <c r="F16" s="21"/>
      <c r="G16" s="17"/>
      <c r="H16" s="20" t="s">
        <v>9</v>
      </c>
      <c r="J16" s="92" t="s">
        <v>16</v>
      </c>
      <c r="K16" s="21"/>
    </row>
    <row r="17" spans="1:250" ht="15.75" customHeight="1">
      <c r="A17" s="17"/>
      <c r="B17" s="80"/>
      <c r="C17" s="17"/>
      <c r="D17" s="94"/>
      <c r="E17" s="21"/>
      <c r="F17" s="21"/>
      <c r="G17" s="17"/>
      <c r="H17" s="20" t="s">
        <v>11</v>
      </c>
      <c r="I17" s="21"/>
      <c r="J17" s="93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4"/>
      <c r="E22" s="94"/>
      <c r="F22" s="94"/>
      <c r="G22" s="95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D23" s="94"/>
      <c r="E23" s="94"/>
      <c r="F23" s="94"/>
      <c r="G23" s="95"/>
      <c r="H23" s="48"/>
      <c r="I23" s="47"/>
      <c r="J23" s="47"/>
      <c r="K23" s="76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>
        <v>1</v>
      </c>
      <c r="C24" s="11"/>
      <c r="D24" s="94" t="s">
        <v>65</v>
      </c>
      <c r="E24" s="94"/>
      <c r="F24" s="94"/>
      <c r="G24" s="95">
        <v>3</v>
      </c>
      <c r="H24" s="48">
        <v>150</v>
      </c>
      <c r="I24" s="47"/>
      <c r="J24" s="47">
        <f>G24*H24</f>
        <v>450</v>
      </c>
      <c r="K24" s="76" t="s">
        <v>67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4" t="s">
        <v>66</v>
      </c>
      <c r="E25" s="94"/>
      <c r="F25" s="94"/>
      <c r="G25" s="95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4"/>
      <c r="E26" s="94"/>
      <c r="F26" s="94"/>
      <c r="G26" s="95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4"/>
      <c r="E27" s="94"/>
      <c r="F27" s="94"/>
      <c r="G27" s="95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>
        <v>2</v>
      </c>
      <c r="C28" s="11"/>
      <c r="D28" s="99">
        <v>524942</v>
      </c>
      <c r="E28" s="94" t="s">
        <v>68</v>
      </c>
      <c r="F28" s="94"/>
      <c r="G28" s="95">
        <v>3</v>
      </c>
      <c r="H28" s="48">
        <f>79+10*2</f>
        <v>99</v>
      </c>
      <c r="I28" s="47"/>
      <c r="J28" s="47">
        <f>G28*H28</f>
        <v>297</v>
      </c>
      <c r="K28" s="76" t="s">
        <v>67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4"/>
      <c r="E29" s="94"/>
      <c r="F29" s="94"/>
      <c r="G29" s="95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4"/>
      <c r="E30" s="94"/>
      <c r="F30" s="94"/>
      <c r="G30" s="95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4"/>
      <c r="E31" s="94"/>
      <c r="F31" s="94"/>
      <c r="G31" s="95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4"/>
      <c r="E32" s="94"/>
      <c r="F32" s="94"/>
      <c r="G32" s="95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747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33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37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34</v>
      </c>
      <c r="H37" s="70" t="s">
        <v>3</v>
      </c>
      <c r="I37" s="71"/>
      <c r="J37" s="71">
        <v>25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35</v>
      </c>
      <c r="H38" s="48" t="s">
        <v>3</v>
      </c>
      <c r="I38" s="47"/>
      <c r="J38" s="47">
        <f>SUM(J34:J37)</f>
        <v>772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36</v>
      </c>
      <c r="H39" s="63" t="s">
        <v>3</v>
      </c>
      <c r="I39" s="64"/>
      <c r="J39" s="64">
        <f>0.196*J38</f>
        <v>151.31200000000001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923.31200000000001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53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38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39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40</v>
      </c>
      <c r="E48" s="18" t="s">
        <v>59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47</v>
      </c>
      <c r="E49" s="86" t="s">
        <v>51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48</v>
      </c>
      <c r="E50" s="17" t="s">
        <v>41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52</v>
      </c>
      <c r="E51" s="22" t="s">
        <v>42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17" t="s">
        <v>43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50</v>
      </c>
      <c r="E53" s="11" t="s">
        <v>44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15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46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http://www.inov-industrie.fr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2012-12-06T10:23:09Z</dcterms:modified>
</cp:coreProperties>
</file>