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QUOTE!$A$1:$K$87</definedName>
  </definedNames>
  <calcPr calcId="145621"/>
</workbook>
</file>

<file path=xl/calcChain.xml><?xml version="1.0" encoding="utf-8"?>
<calcChain xmlns="http://schemas.openxmlformats.org/spreadsheetml/2006/main">
  <c r="L55" i="1" l="1"/>
  <c r="N55" i="1" s="1"/>
  <c r="P55" i="1" s="1"/>
  <c r="J55" i="1"/>
  <c r="J51" i="1"/>
  <c r="P51" i="1"/>
  <c r="N51" i="1"/>
  <c r="L51" i="1"/>
  <c r="J40" i="1"/>
  <c r="P40" i="1"/>
  <c r="N40" i="1"/>
  <c r="L40" i="1"/>
  <c r="J36" i="1" l="1"/>
  <c r="J32" i="1"/>
  <c r="N36" i="1"/>
  <c r="P36" i="1" s="1"/>
  <c r="N32" i="1"/>
  <c r="P32" i="1" s="1"/>
  <c r="N23" i="1" l="1"/>
  <c r="P23" i="1" s="1"/>
  <c r="J23" i="1" l="1"/>
  <c r="J61" i="1" s="1"/>
  <c r="J65" i="1" s="1"/>
  <c r="J66" i="1" l="1"/>
  <c r="J67" i="1" s="1"/>
</calcChain>
</file>

<file path=xl/sharedStrings.xml><?xml version="1.0" encoding="utf-8"?>
<sst xmlns="http://schemas.openxmlformats.org/spreadsheetml/2006/main" count="121" uniqueCount="96">
  <si>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</si>
  <si>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</si>
  <si>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</si>
  <si>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</si>
  <si>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</si>
  <si>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</si>
  <si>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</si>
  <si>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</si>
  <si>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</si>
  <si>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</si>
  <si>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</si>
  <si>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</si>
  <si>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</si>
  <si>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</si>
  <si>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</si>
  <si>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</si>
  <si>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</si>
  <si>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</si>
  <si>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</si>
  <si>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</si>
  <si>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</si>
  <si>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</si>
  <si>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</si>
  <si>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</si>
  <si>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</si>
  <si>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</si>
  <si>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</si>
  <si>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</si>
  <si>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</si>
  <si>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</si>
  <si>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</si>
  <si>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</si>
  <si>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</si>
  <si>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</si>
  <si>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</si>
  <si>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</si>
  <si>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</si>
  <si>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</si>
  <si>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</si>
  <si>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</si>
  <si>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</si>
  <si>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</si>
  <si>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</si>
  <si>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</si>
  <si>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</si>
  <si>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</si>
  <si>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</si>
  <si>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</si>
  <si>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</si>
  <si>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</si>
  <si>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</si>
  <si>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</si>
  <si>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</si>
  <si>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</si>
  <si>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</si>
  <si>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A2012RH449</t>
  </si>
  <si>
    <t>6, rue Paul Langevin</t>
  </si>
  <si>
    <t>93274 Sevran Cedex - France</t>
  </si>
  <si>
    <t>NOVAIR sas</t>
  </si>
  <si>
    <t>Laurent Zenou</t>
  </si>
  <si>
    <t>+33 (0) 1 43 84 99 11</t>
  </si>
  <si>
    <t>+33 (0) 1 43 84 87 40</t>
  </si>
  <si>
    <t>+33 (0) 6 18 99 32 84</t>
  </si>
  <si>
    <t>www.novair.fr</t>
  </si>
  <si>
    <t>laurent.zenou@novair.fr</t>
  </si>
  <si>
    <t>MCF0150AGND010000</t>
  </si>
  <si>
    <t>Débitmètre massique thermique MCF</t>
  </si>
  <si>
    <t>Gamme de mesure : 5-500Nl/mn</t>
  </si>
  <si>
    <t>Connexion : Gaz 1/2'' femelle</t>
  </si>
  <si>
    <t>Application : Air ou Azote</t>
  </si>
  <si>
    <t>Avec afficheur intégré</t>
  </si>
  <si>
    <t>Alimentation: 24Vdc</t>
  </si>
  <si>
    <t>Soties: 4-20ma et impulsions</t>
  </si>
  <si>
    <t>Sans certificat de calibration</t>
  </si>
  <si>
    <t>MCF0250AGND010000</t>
  </si>
  <si>
    <t>dito</t>
  </si>
  <si>
    <t>Gamme de mesure : 30-3000Nl/mn</t>
  </si>
  <si>
    <t>Connexion : Gaz 1'' femelle</t>
  </si>
  <si>
    <t>MCF0400AGND010000</t>
  </si>
  <si>
    <t>Gamme de mesure : 60-6000Nl/mn</t>
  </si>
  <si>
    <t>Connexion : Gaz 1'' 1/2 femelle</t>
  </si>
  <si>
    <t>Livré Sevran</t>
  </si>
  <si>
    <t>Débitmètre massique thermique CMS</t>
  </si>
  <si>
    <t>Gamme de mesure : 0,2 à 20Nl/mn</t>
  </si>
  <si>
    <t>Application : Oxygene</t>
  </si>
  <si>
    <t>Traitement anti graisse</t>
  </si>
  <si>
    <t>CMS0020BSRS200100</t>
  </si>
  <si>
    <t>Corps de mesure : SUS304/316</t>
  </si>
  <si>
    <t>Connexion : Rc1/4'' femelle</t>
  </si>
  <si>
    <t>4</t>
  </si>
  <si>
    <t>CMS0200BSRS200100</t>
  </si>
  <si>
    <t>Gamme de mesure : 2 à 200Nl/mn</t>
  </si>
  <si>
    <t>Connexion : Rc1/2'' femelle</t>
  </si>
  <si>
    <t>CMS0500BSRS200100</t>
  </si>
  <si>
    <t>Gamme de mesure : 5 à 500Nl/mn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</si>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</sst>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4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95</v>
      </c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41248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64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 t="s">
        <v>63</v>
      </c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397</v>
      </c>
      <c r="I23" s="47"/>
      <c r="J23" s="47">
        <f>G23*H23</f>
        <v>397</v>
      </c>
      <c r="K23" s="76" t="s">
        <v>19</v>
      </c>
      <c r="L23" s="17">
        <v>430</v>
      </c>
      <c r="M23" s="84">
        <v>0.4</v>
      </c>
      <c r="N23" s="17">
        <f>L23*(1-M23)</f>
        <v>258</v>
      </c>
      <c r="O23" s="98">
        <v>0.35</v>
      </c>
      <c r="P23" s="95">
        <f>N23/(1-O23)</f>
        <v>396.92307692307691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74</v>
      </c>
      <c r="E32" s="96" t="s">
        <v>75</v>
      </c>
      <c r="F32" s="96"/>
      <c r="G32" s="97">
        <v>1</v>
      </c>
      <c r="H32" s="48">
        <v>508</v>
      </c>
      <c r="I32" s="47"/>
      <c r="J32" s="47">
        <f>G32*H32</f>
        <v>508</v>
      </c>
      <c r="K32" s="76" t="s">
        <v>19</v>
      </c>
      <c r="L32" s="17">
        <v>550</v>
      </c>
      <c r="M32" s="84">
        <v>0.4</v>
      </c>
      <c r="N32" s="17">
        <f>L32*(1-M32)</f>
        <v>330</v>
      </c>
      <c r="O32" s="98">
        <v>0.35</v>
      </c>
      <c r="P32" s="95">
        <f>N32/(1-O32)</f>
        <v>507.69230769230768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3</v>
      </c>
      <c r="C36" s="11"/>
      <c r="D36" s="96" t="s">
        <v>78</v>
      </c>
      <c r="E36" s="96" t="s">
        <v>75</v>
      </c>
      <c r="F36" s="96"/>
      <c r="G36" s="97">
        <v>1</v>
      </c>
      <c r="H36" s="48">
        <v>628</v>
      </c>
      <c r="I36" s="47"/>
      <c r="J36" s="47">
        <f>G36*H36</f>
        <v>628</v>
      </c>
      <c r="K36" s="76" t="s">
        <v>19</v>
      </c>
      <c r="L36" s="17">
        <v>680</v>
      </c>
      <c r="M36" s="84">
        <v>0.4</v>
      </c>
      <c r="N36" s="17">
        <f>L36*(1-M36)</f>
        <v>408</v>
      </c>
      <c r="O36" s="98">
        <v>0.35</v>
      </c>
      <c r="P36" s="95">
        <f>N36/(1-O36)</f>
        <v>627.69230769230762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>
        <v>4</v>
      </c>
      <c r="C40" s="11"/>
      <c r="D40" s="96" t="s">
        <v>86</v>
      </c>
      <c r="E40" s="96" t="s">
        <v>82</v>
      </c>
      <c r="F40" s="96"/>
      <c r="G40" s="97">
        <v>1</v>
      </c>
      <c r="H40" s="48">
        <v>720</v>
      </c>
      <c r="I40" s="47"/>
      <c r="J40" s="47">
        <f>G40*H40</f>
        <v>720</v>
      </c>
      <c r="K40" s="76" t="s">
        <v>89</v>
      </c>
      <c r="L40" s="17">
        <f>630+50+100</f>
        <v>780</v>
      </c>
      <c r="M40" s="84">
        <v>0.4</v>
      </c>
      <c r="N40" s="17">
        <f>L40*(1-M40)</f>
        <v>468</v>
      </c>
      <c r="O40" s="98">
        <v>0.35</v>
      </c>
      <c r="P40" s="95">
        <f>N40/(1-O40)</f>
        <v>720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83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17" t="s">
        <v>87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84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70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71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72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73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85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>
        <v>5</v>
      </c>
      <c r="C51" s="11"/>
      <c r="D51" s="96" t="s">
        <v>90</v>
      </c>
      <c r="E51" s="96" t="s">
        <v>75</v>
      </c>
      <c r="F51" s="96"/>
      <c r="G51" s="97">
        <v>1</v>
      </c>
      <c r="H51" s="48">
        <v>960</v>
      </c>
      <c r="I51" s="47"/>
      <c r="J51" s="47">
        <f>G51*H51</f>
        <v>960</v>
      </c>
      <c r="K51" s="76" t="s">
        <v>89</v>
      </c>
      <c r="L51" s="17">
        <f>890+50+100</f>
        <v>1040</v>
      </c>
      <c r="M51" s="84">
        <v>0.4</v>
      </c>
      <c r="N51" s="17">
        <f>L51*(1-M51)</f>
        <v>624</v>
      </c>
      <c r="O51" s="98">
        <v>0.35</v>
      </c>
      <c r="P51" s="95">
        <f>N51/(1-O51)</f>
        <v>960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91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92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>
        <v>6</v>
      </c>
      <c r="C55" s="11"/>
      <c r="D55" s="96" t="s">
        <v>93</v>
      </c>
      <c r="E55" s="96" t="s">
        <v>75</v>
      </c>
      <c r="F55" s="96"/>
      <c r="G55" s="97">
        <v>1</v>
      </c>
      <c r="H55" s="48">
        <v>1629</v>
      </c>
      <c r="I55" s="47"/>
      <c r="J55" s="47">
        <f>G55*H55</f>
        <v>1629</v>
      </c>
      <c r="K55" s="76" t="s">
        <v>89</v>
      </c>
      <c r="L55" s="17">
        <f>1750+50+100</f>
        <v>1900</v>
      </c>
      <c r="M55" s="84">
        <v>0.4</v>
      </c>
      <c r="N55" s="17">
        <f>L55*(1-M55)</f>
        <v>1140</v>
      </c>
      <c r="O55" s="98">
        <v>0.3</v>
      </c>
      <c r="P55" s="95">
        <f>N55/(1-O55)</f>
        <v>1628.5714285714287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 t="s">
        <v>94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/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96"/>
      <c r="E58" s="96"/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2"/>
      <c r="C59" s="11"/>
      <c r="D59" s="96"/>
      <c r="E59" s="96"/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ht="15.75" customHeight="1" thickBot="1">
      <c r="A60" s="17"/>
      <c r="B60" s="58"/>
      <c r="C60" s="59"/>
      <c r="D60" s="60"/>
      <c r="E60" s="61"/>
      <c r="F60" s="62"/>
      <c r="G60" s="62"/>
      <c r="H60" s="63"/>
      <c r="I60" s="64"/>
      <c r="J60" s="64"/>
      <c r="K60" s="77"/>
    </row>
    <row r="61" spans="1:250" ht="15.75" customHeight="1">
      <c r="A61" s="17"/>
      <c r="B61" s="11"/>
      <c r="C61" s="11"/>
      <c r="D61" s="12"/>
      <c r="E61" s="21"/>
      <c r="F61" s="11"/>
      <c r="G61" s="30" t="s">
        <v>4</v>
      </c>
      <c r="H61" s="48" t="s">
        <v>3</v>
      </c>
      <c r="I61" s="47"/>
      <c r="J61" s="47">
        <f>SUM(J22:J60)</f>
        <v>4842</v>
      </c>
      <c r="K61" s="57"/>
    </row>
    <row r="62" spans="1:250" ht="15.75" customHeight="1">
      <c r="A62" s="17"/>
      <c r="B62" s="11"/>
      <c r="C62" s="11"/>
      <c r="D62" s="12"/>
      <c r="E62" s="41"/>
      <c r="F62" s="39"/>
      <c r="G62" s="40" t="s">
        <v>32</v>
      </c>
      <c r="H62" s="49" t="s">
        <v>3</v>
      </c>
      <c r="I62" s="50"/>
      <c r="J62" s="50">
        <v>0</v>
      </c>
      <c r="K62" s="55"/>
    </row>
    <row r="63" spans="1:250" ht="15.75" customHeight="1">
      <c r="A63" s="17"/>
      <c r="B63" s="11"/>
      <c r="C63" s="11"/>
      <c r="D63" s="12"/>
      <c r="E63" s="42"/>
      <c r="F63" s="43"/>
      <c r="G63" s="54" t="s">
        <v>36</v>
      </c>
      <c r="H63" s="51" t="s">
        <v>3</v>
      </c>
      <c r="I63" s="52"/>
      <c r="J63" s="52">
        <v>0</v>
      </c>
      <c r="K63" s="56"/>
    </row>
    <row r="64" spans="1:250" ht="15.75" customHeight="1" thickBot="1">
      <c r="A64" s="17"/>
      <c r="B64" s="59"/>
      <c r="C64" s="59"/>
      <c r="D64" s="58"/>
      <c r="E64" s="67"/>
      <c r="F64" s="68"/>
      <c r="G64" s="69" t="s">
        <v>33</v>
      </c>
      <c r="H64" s="70" t="s">
        <v>3</v>
      </c>
      <c r="I64" s="71"/>
      <c r="J64" s="71">
        <v>30</v>
      </c>
      <c r="K64" s="72"/>
    </row>
    <row r="65" spans="1:250" ht="15.75" customHeight="1">
      <c r="A65" s="17"/>
      <c r="B65" s="11"/>
      <c r="C65" s="11"/>
      <c r="D65" s="12"/>
      <c r="E65" s="21"/>
      <c r="F65" s="11"/>
      <c r="G65" s="29" t="s">
        <v>34</v>
      </c>
      <c r="H65" s="48" t="s">
        <v>3</v>
      </c>
      <c r="I65" s="47"/>
      <c r="J65" s="47">
        <f>SUM(J61:J64)</f>
        <v>4872</v>
      </c>
      <c r="K65" s="57"/>
    </row>
    <row r="66" spans="1:250" ht="15.75" customHeight="1" thickBot="1">
      <c r="A66" s="17"/>
      <c r="B66" s="59"/>
      <c r="C66" s="59"/>
      <c r="D66" s="58"/>
      <c r="E66" s="61"/>
      <c r="F66" s="59"/>
      <c r="G66" s="65" t="s">
        <v>35</v>
      </c>
      <c r="H66" s="63" t="s">
        <v>3</v>
      </c>
      <c r="I66" s="64"/>
      <c r="J66" s="64">
        <f>0.196*J65</f>
        <v>954.91200000000003</v>
      </c>
      <c r="K66" s="66"/>
    </row>
    <row r="67" spans="1:250" ht="15.75" customHeight="1">
      <c r="A67" s="17"/>
      <c r="B67" s="11"/>
      <c r="C67" s="11"/>
      <c r="D67" s="12"/>
      <c r="E67" s="17"/>
      <c r="F67" s="11"/>
      <c r="G67" s="53" t="s">
        <v>4</v>
      </c>
      <c r="H67" s="48" t="s">
        <v>3</v>
      </c>
      <c r="I67" s="47"/>
      <c r="J67" s="48">
        <f>SUM(J65:J66)</f>
        <v>5826.9120000000003</v>
      </c>
      <c r="K67" s="57"/>
    </row>
    <row r="68" spans="1:250" ht="15.75" customHeight="1">
      <c r="A68" s="17"/>
      <c r="B68" s="11"/>
      <c r="C68" s="11"/>
      <c r="D68" s="12"/>
      <c r="E68" s="17"/>
      <c r="F68" s="11"/>
      <c r="G68" s="53"/>
      <c r="H68" s="48"/>
      <c r="I68" s="47"/>
      <c r="J68" s="48"/>
      <c r="K68" s="57"/>
    </row>
    <row r="69" spans="1:250" s="17" customFormat="1" ht="15.75" customHeight="1">
      <c r="B69" s="26" t="s">
        <v>52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8" t="s">
        <v>37</v>
      </c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8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1"/>
      <c r="C73" s="11"/>
      <c r="D73" s="18"/>
      <c r="E73" s="11"/>
      <c r="F73" s="11"/>
      <c r="G73" s="13"/>
      <c r="H73" s="19"/>
      <c r="I73" s="11"/>
      <c r="J73" s="15"/>
      <c r="K73" s="16"/>
      <c r="L73" s="2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C74" s="11"/>
      <c r="D74" s="73" t="s">
        <v>38</v>
      </c>
      <c r="E74" s="11"/>
      <c r="F74" s="11"/>
      <c r="G74" s="13"/>
      <c r="H74" s="14"/>
      <c r="I74" s="11"/>
      <c r="J74" s="7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1"/>
      <c r="C75" s="11"/>
      <c r="D75" s="53" t="s">
        <v>39</v>
      </c>
      <c r="E75" s="18" t="s">
        <v>81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46</v>
      </c>
      <c r="E76" s="87" t="s">
        <v>50</v>
      </c>
      <c r="K76" s="21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47</v>
      </c>
      <c r="E77" s="17" t="s">
        <v>40</v>
      </c>
      <c r="K77" s="21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51</v>
      </c>
      <c r="E78" s="22" t="s">
        <v>41</v>
      </c>
      <c r="K78" s="21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D79" s="25" t="s">
        <v>48</v>
      </c>
      <c r="E79" s="17" t="s">
        <v>42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53" t="s">
        <v>49</v>
      </c>
      <c r="E80" s="11" t="s">
        <v>43</v>
      </c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44</v>
      </c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/>
      <c r="C84" s="11"/>
      <c r="D84" s="12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8"/>
      <c r="C85" s="8"/>
      <c r="D85" s="11"/>
      <c r="E85" s="11"/>
      <c r="F85" s="11"/>
      <c r="G85" s="23"/>
      <c r="H85" s="11"/>
      <c r="I85" s="11"/>
      <c r="J85" s="23"/>
      <c r="K85" s="2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 t="s">
        <v>14</v>
      </c>
      <c r="C86" s="11"/>
      <c r="D86" s="11"/>
      <c r="E86" s="11"/>
      <c r="F86" s="11"/>
      <c r="G86" s="23"/>
      <c r="H86" s="11"/>
      <c r="I86" s="11"/>
      <c r="J86" s="23"/>
      <c r="K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 t="s">
        <v>45</v>
      </c>
      <c r="C87" s="8"/>
      <c r="D87" s="11"/>
      <c r="E87" s="11"/>
      <c r="F87" s="11"/>
      <c r="G87" s="23"/>
      <c r="H87" s="11"/>
      <c r="I87" s="11"/>
      <c r="J87" s="23"/>
      <c r="K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ht="15.75" customHeight="1">
      <c r="B88" s="8"/>
      <c r="C88" s="8"/>
      <c r="D88" s="5"/>
      <c r="E88" s="6"/>
      <c r="F88" s="6"/>
      <c r="G88" s="7"/>
      <c r="H88" s="6"/>
      <c r="I88" s="6"/>
      <c r="J88" s="7"/>
      <c r="K88" s="7"/>
    </row>
    <row r="89" spans="2:250" ht="15.75" customHeight="1">
      <c r="B89" s="8"/>
      <c r="C89" s="8"/>
      <c r="D89" s="5"/>
      <c r="E89" s="6"/>
      <c r="F89" s="6"/>
      <c r="G89" s="7"/>
      <c r="H89" s="6"/>
      <c r="I89" s="6"/>
      <c r="J89" s="7"/>
      <c r="K89" s="7"/>
    </row>
    <row r="90" spans="2:25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250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2012-12-05T16:53:11Z</cp:lastPrinted>
  <dcterms:created xsi:type="dcterms:W3CDTF">2000-06-29T05:08:18Z</dcterms:created>
  <dcterms:modified xsi:type="dcterms:W3CDTF">2012-12-05T17:35:44Z</dcterms:modified>
</cp:coreProperties>
</file>