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QUOTE!$A$1:$K$85</definedName>
  </definedNames>
  <calcPr calcId="145621"/>
</workbook>
</file>

<file path=xl/calcChain.xml><?xml version="1.0" encoding="utf-8"?>
<calcChain xmlns="http://schemas.openxmlformats.org/spreadsheetml/2006/main">
  <c r="O24" i="1" l="1"/>
  <c r="L24" i="1"/>
  <c r="N24" i="1" s="1"/>
  <c r="H36" i="1" l="1"/>
  <c r="J40" i="1" l="1"/>
  <c r="L23" i="1" l="1"/>
  <c r="J35" i="1" l="1"/>
  <c r="N23" i="1" l="1"/>
  <c r="P23" i="1" s="1"/>
  <c r="J23" i="1" l="1"/>
  <c r="J59" i="1" s="1"/>
  <c r="J63" i="1" s="1"/>
  <c r="J64" i="1" l="1"/>
  <c r="J65" i="1" s="1"/>
</calcChain>
</file>

<file path=xl/sharedStrings.xml><?xml version="1.0" encoding="utf-8"?>
<sst xmlns="http://schemas.openxmlformats.org/spreadsheetml/2006/main" count="117" uniqueCount="102">
  <si>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</si>
  <si>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</si>
  <si>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</si>
  <si>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</si>
  <si>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</si>
  <si>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</si>
  <si>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</si>
  <si>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</si>
  <si>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</si>
  <si>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</si>
  <si>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</si>
  <si>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</si>
  <si>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</si>
  <si>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</si>
  <si>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</si>
  <si>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</si>
  <si>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</si>
  <si>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</si>
  <si>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</si>
  <si>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</si>
  <si>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</si>
  <si>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</si>
  <si>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</si>
  <si>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</si>
  <si>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</si>
  <si>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</si>
  <si>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</si>
  <si>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</si>
  <si>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</si>
  <si>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</si>
  <si>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</si>
  <si>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</si>
  <si>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</si>
  <si>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</si>
  <si>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</si>
  <si>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</si>
  <si>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</si>
  <si>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</si>
  <si>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</si>
  <si>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</si>
  <si>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</si>
  <si>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</si>
  <si>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</si>
  <si>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</si>
  <si>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</si>
  <si>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</si>
  <si>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</si>
  <si>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</si>
  <si>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</si>
  <si>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</si>
  <si>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</si>
  <si>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</si>
  <si>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</si>
  <si>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</si>
  <si>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</si>
  <si>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DELTA P s.a.r.l.</t>
  </si>
  <si>
    <t>71, rue de la Cimaise</t>
  </si>
  <si>
    <t>59650 VILLENEUVE D'ASCQ - France</t>
  </si>
  <si>
    <t>Tél : (00-33) 03-20-980-573</t>
  </si>
  <si>
    <t>Fax : (00-33) 03-20-982-122</t>
  </si>
  <si>
    <t>GSM : (00-33) 06-22-985-238</t>
  </si>
  <si>
    <t>claude@deltap.fr</t>
  </si>
  <si>
    <t>Mr Claude Michel</t>
  </si>
  <si>
    <t>Alimentation : 24Vdc</t>
  </si>
  <si>
    <t>Livré Villeneuve d'Ascq</t>
  </si>
  <si>
    <t>Pression : 8 bar</t>
  </si>
  <si>
    <t>Température max. 120°C</t>
  </si>
  <si>
    <t>Application:</t>
  </si>
  <si>
    <t>Sonde thermique massique SS20.600</t>
  </si>
  <si>
    <t>Gamme de mesure : -20°C à -120°C</t>
  </si>
  <si>
    <t>A2012RH448</t>
  </si>
  <si>
    <t>Gamme de mesure : 0-220m/s</t>
  </si>
  <si>
    <t>Pression max : 16 bars</t>
  </si>
  <si>
    <t>Longueur de sonde : 120mm</t>
  </si>
  <si>
    <t>Précision standard avec correction pou application hydrogène</t>
  </si>
  <si>
    <t>Avec ATEX category is II 3G Ex nA ic IIC T4 Gc</t>
  </si>
  <si>
    <t>Pression de service : 8 bars</t>
  </si>
  <si>
    <t>Deux sorties 4-20mA pour la vitesse et la température</t>
  </si>
  <si>
    <t>Fluide : Hydrogene</t>
  </si>
  <si>
    <t>Débit 24 à 2880 Nm3/h</t>
  </si>
  <si>
    <t>Tuyauterie DN50 (54mm interne)</t>
  </si>
  <si>
    <t>7 - 8</t>
  </si>
  <si>
    <t>Afficheur MD10.015</t>
  </si>
  <si>
    <t>Deux entrées analogiques</t>
  </si>
  <si>
    <t>Visualisation vitesse, conversion en m3/h</t>
  </si>
  <si>
    <t>Fonction locale : totalisation</t>
  </si>
  <si>
    <t>Deux relais d'alarme</t>
  </si>
  <si>
    <t>Une sortie 4-20mA pour retransmission</t>
  </si>
  <si>
    <t>Alimentation sonde SS20.600</t>
  </si>
  <si>
    <t>Alimentation : 230Vac</t>
  </si>
  <si>
    <t>Materiel non ATEX</t>
  </si>
  <si>
    <t>Visualisation température</t>
  </si>
  <si>
    <t>524 600-1166212108</t>
  </si>
  <si>
    <t>Avec sortie impulsion 1m3 par pulse pour diamètre interne de 54mm</t>
  </si>
  <si>
    <t>524 921</t>
  </si>
  <si>
    <t>Connecteur 8 pin et câble 5 mètres</t>
  </si>
  <si>
    <t>2-1</t>
  </si>
  <si>
    <t>524942</t>
  </si>
  <si>
    <t>Connecteur 8 pin et câble 10 mètres</t>
  </si>
  <si>
    <t>Conecteur 8 pin et câble X mètres</t>
  </si>
  <si>
    <t>=79€ + 2€*X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</si>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</sst>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3" fontId="9" fillId="0" borderId="0" xfId="0" quotePrefix="1" applyNumberFormat="1" applyFont="1" applyAlignment="1">
      <alignment vertical="center"/>
    </xf>
    <xf numFmtId="3" fontId="9" fillId="0" borderId="0" xfId="3" applyNumberFormat="1" applyAlignment="1">
      <alignment horizontal="left"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9" fillId="0" borderId="0" xfId="3" quotePrefix="1">
      <alignment vertical="center"/>
    </xf>
    <xf numFmtId="167" fontId="9" fillId="0" borderId="0" xfId="2" quotePrefix="1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2"/>
  <sheetViews>
    <sheetView tabSelected="1" topLeftCell="A13" zoomScale="115" zoomScaleNormal="115" workbookViewId="0">
      <selection activeCell="G20" sqref="G2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101</v>
      </c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4" t="s">
        <v>18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5" t="s">
        <v>54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6" t="s">
        <v>17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41255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E12" s="8"/>
      <c r="F12" s="21"/>
      <c r="G12" s="17"/>
      <c r="H12" s="20" t="s">
        <v>28</v>
      </c>
      <c r="I12" s="20"/>
      <c r="J12" s="31" t="s">
        <v>70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92</v>
      </c>
      <c r="E23" s="96" t="s">
        <v>68</v>
      </c>
      <c r="F23" s="96"/>
      <c r="G23" s="97">
        <v>1</v>
      </c>
      <c r="H23" s="48">
        <v>1890</v>
      </c>
      <c r="I23" s="47"/>
      <c r="J23" s="47">
        <f>G23*H23</f>
        <v>1890</v>
      </c>
      <c r="K23" s="76" t="s">
        <v>81</v>
      </c>
      <c r="L23" s="17">
        <f>1120+220+230+170+390</f>
        <v>2130</v>
      </c>
      <c r="M23" s="84">
        <v>0.38</v>
      </c>
      <c r="N23" s="17">
        <f>L23*(1-M23)</f>
        <v>1320.6</v>
      </c>
      <c r="O23" s="98">
        <v>0.3</v>
      </c>
      <c r="P23" s="95">
        <f>N23/(1-O23)</f>
        <v>1886.5714285714287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71</v>
      </c>
      <c r="F24" s="96"/>
      <c r="G24" s="97"/>
      <c r="H24" s="48"/>
      <c r="I24" s="47"/>
      <c r="J24" s="47"/>
      <c r="K24" s="76"/>
      <c r="L24" s="17">
        <f>1120+220+230+170+390</f>
        <v>2130</v>
      </c>
      <c r="M24" s="84">
        <v>0.3</v>
      </c>
      <c r="N24" s="17">
        <f>L24*(1-M24)</f>
        <v>1491</v>
      </c>
      <c r="O24" s="17">
        <f>1-N24/P24</f>
        <v>0.20967682089718376</v>
      </c>
      <c r="P24" s="17">
        <v>1886.57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69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72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74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73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93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>
        <v>2</v>
      </c>
      <c r="C35" s="11"/>
      <c r="D35" s="99" t="s">
        <v>94</v>
      </c>
      <c r="E35" s="96" t="s">
        <v>95</v>
      </c>
      <c r="F35" s="96"/>
      <c r="G35" s="97">
        <v>1</v>
      </c>
      <c r="H35" s="48">
        <v>69</v>
      </c>
      <c r="I35" s="47"/>
      <c r="J35" s="47">
        <f>G35*H35</f>
        <v>69</v>
      </c>
      <c r="K35" s="76" t="s">
        <v>19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01" t="s">
        <v>96</v>
      </c>
      <c r="C36" s="11"/>
      <c r="D36" s="102" t="s">
        <v>97</v>
      </c>
      <c r="E36" s="96" t="s">
        <v>98</v>
      </c>
      <c r="F36" s="96"/>
      <c r="G36" s="97">
        <v>1</v>
      </c>
      <c r="H36" s="48">
        <f>79+2*10</f>
        <v>99</v>
      </c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99</v>
      </c>
      <c r="F37" s="96"/>
      <c r="G37" s="97">
        <v>1</v>
      </c>
      <c r="H37" s="103" t="s">
        <v>100</v>
      </c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/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>
        <v>3</v>
      </c>
      <c r="C40" s="11"/>
      <c r="D40" s="100">
        <v>527330</v>
      </c>
      <c r="E40" s="96" t="s">
        <v>82</v>
      </c>
      <c r="F40" s="96"/>
      <c r="G40" s="97">
        <v>1</v>
      </c>
      <c r="H40" s="48">
        <v>430</v>
      </c>
      <c r="I40" s="47"/>
      <c r="J40" s="47">
        <f>G40*H40</f>
        <v>430</v>
      </c>
      <c r="K40" s="76" t="s">
        <v>19</v>
      </c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91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 t="s">
        <v>86</v>
      </c>
      <c r="F45" s="96"/>
      <c r="G45" s="97"/>
      <c r="H45" s="48"/>
      <c r="I45" s="47"/>
      <c r="J45" s="47"/>
      <c r="K45" s="76"/>
      <c r="M45" s="84"/>
      <c r="O45" s="98"/>
      <c r="P45" s="95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 t="s">
        <v>87</v>
      </c>
      <c r="F46" s="96"/>
      <c r="G46" s="97"/>
      <c r="H46" s="48"/>
      <c r="I46" s="47"/>
      <c r="J46" s="47"/>
      <c r="K46" s="76"/>
      <c r="M46" s="84"/>
      <c r="O46" s="98"/>
      <c r="P46" s="95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88</v>
      </c>
      <c r="F47" s="96"/>
      <c r="G47" s="97"/>
      <c r="H47" s="48"/>
      <c r="I47" s="47"/>
      <c r="J47" s="47"/>
      <c r="K47" s="76"/>
      <c r="M47" s="84"/>
      <c r="O47" s="98"/>
      <c r="P47" s="95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89</v>
      </c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90</v>
      </c>
      <c r="F49" s="96"/>
      <c r="G49" s="97"/>
      <c r="H49" s="48"/>
      <c r="I49" s="47"/>
      <c r="J49" s="47"/>
      <c r="K49" s="76"/>
      <c r="M49" s="84"/>
      <c r="O49" s="98"/>
      <c r="P49" s="95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/>
      <c r="F50" s="96"/>
      <c r="G50" s="97"/>
      <c r="H50" s="48"/>
      <c r="I50" s="47"/>
      <c r="J50" s="47"/>
      <c r="K50" s="76"/>
      <c r="M50" s="84"/>
      <c r="O50" s="98"/>
      <c r="P50" s="95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 t="s">
        <v>67</v>
      </c>
      <c r="E51" s="96"/>
      <c r="F51" s="96"/>
      <c r="G51" s="97"/>
      <c r="H51" s="48"/>
      <c r="I51" s="47"/>
      <c r="J51" s="47"/>
      <c r="K51" s="76"/>
      <c r="M51" s="84"/>
      <c r="O51" s="98"/>
      <c r="P51" s="95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 t="s">
        <v>78</v>
      </c>
      <c r="E52" s="96"/>
      <c r="F52" s="96"/>
      <c r="G52" s="97"/>
      <c r="H52" s="48"/>
      <c r="I52" s="47"/>
      <c r="J52" s="47"/>
      <c r="K52" s="76"/>
      <c r="M52" s="84"/>
      <c r="O52" s="98"/>
      <c r="P52" s="95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 t="s">
        <v>65</v>
      </c>
      <c r="E53" s="96"/>
      <c r="F53" s="96"/>
      <c r="G53" s="97"/>
      <c r="H53" s="48"/>
      <c r="I53" s="47"/>
      <c r="J53" s="47"/>
      <c r="K53" s="76"/>
      <c r="M53" s="84"/>
      <c r="O53" s="98"/>
      <c r="P53" s="95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 t="s">
        <v>66</v>
      </c>
      <c r="E54" s="96"/>
      <c r="F54" s="96"/>
      <c r="G54" s="97"/>
      <c r="H54" s="48"/>
      <c r="I54" s="47"/>
      <c r="J54" s="47"/>
      <c r="K54" s="76"/>
      <c r="M54" s="84"/>
      <c r="O54" s="98"/>
      <c r="P54" s="95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 t="s">
        <v>79</v>
      </c>
      <c r="E55" s="96"/>
      <c r="F55" s="96"/>
      <c r="G55" s="97"/>
      <c r="H55" s="48"/>
      <c r="I55" s="47"/>
      <c r="J55" s="47"/>
      <c r="K55" s="76"/>
      <c r="M55" s="84"/>
      <c r="O55" s="98"/>
      <c r="P55" s="95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2"/>
      <c r="C56" s="11"/>
      <c r="D56" s="96" t="s">
        <v>80</v>
      </c>
      <c r="E56" s="96"/>
      <c r="F56" s="96"/>
      <c r="G56" s="97"/>
      <c r="H56" s="48"/>
      <c r="I56" s="47"/>
      <c r="J56" s="47"/>
      <c r="K56" s="76"/>
      <c r="M56" s="84"/>
      <c r="O56" s="98"/>
      <c r="P56" s="9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2"/>
      <c r="C57" s="11"/>
      <c r="D57" s="96"/>
      <c r="E57" s="96"/>
      <c r="F57" s="96"/>
      <c r="G57" s="97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ht="15.75" customHeight="1" thickBot="1">
      <c r="A58" s="17"/>
      <c r="B58" s="58"/>
      <c r="C58" s="59"/>
      <c r="D58" s="60"/>
      <c r="E58" s="61"/>
      <c r="F58" s="62"/>
      <c r="G58" s="62"/>
      <c r="H58" s="63"/>
      <c r="I58" s="64"/>
      <c r="J58" s="64"/>
      <c r="K58" s="77"/>
    </row>
    <row r="59" spans="1:250" ht="15.75" customHeight="1">
      <c r="A59" s="17"/>
      <c r="B59" s="11"/>
      <c r="C59" s="11"/>
      <c r="D59" s="12"/>
      <c r="E59" s="21"/>
      <c r="F59" s="11"/>
      <c r="G59" s="30" t="s">
        <v>4</v>
      </c>
      <c r="H59" s="48" t="s">
        <v>3</v>
      </c>
      <c r="I59" s="47"/>
      <c r="J59" s="47">
        <f>SUM(J22:J58)</f>
        <v>2389</v>
      </c>
      <c r="K59" s="57"/>
    </row>
    <row r="60" spans="1:250" ht="15.75" customHeight="1">
      <c r="A60" s="17"/>
      <c r="B60" s="11"/>
      <c r="C60" s="11"/>
      <c r="D60" s="12"/>
      <c r="E60" s="41"/>
      <c r="F60" s="39"/>
      <c r="G60" s="40" t="s">
        <v>32</v>
      </c>
      <c r="H60" s="49" t="s">
        <v>3</v>
      </c>
      <c r="I60" s="50"/>
      <c r="J60" s="50">
        <v>0</v>
      </c>
      <c r="K60" s="55"/>
    </row>
    <row r="61" spans="1:250" ht="15.75" customHeight="1">
      <c r="A61" s="17"/>
      <c r="B61" s="11"/>
      <c r="C61" s="11"/>
      <c r="D61" s="12"/>
      <c r="E61" s="42"/>
      <c r="F61" s="43"/>
      <c r="G61" s="54" t="s">
        <v>36</v>
      </c>
      <c r="H61" s="51" t="s">
        <v>3</v>
      </c>
      <c r="I61" s="52"/>
      <c r="J61" s="52">
        <v>0</v>
      </c>
      <c r="K61" s="56"/>
    </row>
    <row r="62" spans="1:250" ht="15.75" customHeight="1" thickBot="1">
      <c r="A62" s="17"/>
      <c r="B62" s="59"/>
      <c r="C62" s="59"/>
      <c r="D62" s="58"/>
      <c r="E62" s="67"/>
      <c r="F62" s="68"/>
      <c r="G62" s="69" t="s">
        <v>33</v>
      </c>
      <c r="H62" s="70" t="s">
        <v>3</v>
      </c>
      <c r="I62" s="71"/>
      <c r="J62" s="71">
        <v>25</v>
      </c>
      <c r="K62" s="72"/>
    </row>
    <row r="63" spans="1:250" ht="15.75" customHeight="1">
      <c r="A63" s="17"/>
      <c r="B63" s="11"/>
      <c r="C63" s="11"/>
      <c r="D63" s="12"/>
      <c r="E63" s="21"/>
      <c r="F63" s="11"/>
      <c r="G63" s="29" t="s">
        <v>34</v>
      </c>
      <c r="H63" s="48" t="s">
        <v>3</v>
      </c>
      <c r="I63" s="47"/>
      <c r="J63" s="47">
        <f>SUM(J59:J62)</f>
        <v>2414</v>
      </c>
      <c r="K63" s="57"/>
    </row>
    <row r="64" spans="1:250" ht="15.75" customHeight="1" thickBot="1">
      <c r="A64" s="17"/>
      <c r="B64" s="59"/>
      <c r="C64" s="59"/>
      <c r="D64" s="58"/>
      <c r="E64" s="61"/>
      <c r="F64" s="59"/>
      <c r="G64" s="65" t="s">
        <v>35</v>
      </c>
      <c r="H64" s="63" t="s">
        <v>3</v>
      </c>
      <c r="I64" s="64"/>
      <c r="J64" s="64">
        <f>0.196*J63</f>
        <v>473.14400000000001</v>
      </c>
      <c r="K64" s="66"/>
    </row>
    <row r="65" spans="1:250" ht="15.75" customHeight="1">
      <c r="A65" s="17"/>
      <c r="B65" s="11"/>
      <c r="C65" s="11"/>
      <c r="D65" s="12"/>
      <c r="E65" s="17"/>
      <c r="F65" s="11"/>
      <c r="G65" s="53" t="s">
        <v>4</v>
      </c>
      <c r="H65" s="48" t="s">
        <v>3</v>
      </c>
      <c r="I65" s="47"/>
      <c r="J65" s="48">
        <f>SUM(J63:J64)</f>
        <v>2887.1440000000002</v>
      </c>
      <c r="K65" s="57"/>
    </row>
    <row r="66" spans="1:250" ht="15.75" customHeight="1">
      <c r="A66" s="17"/>
      <c r="B66" s="11"/>
      <c r="C66" s="11"/>
      <c r="D66" s="12"/>
      <c r="E66" s="17"/>
      <c r="F66" s="11"/>
      <c r="G66" s="53"/>
      <c r="H66" s="48"/>
      <c r="I66" s="47"/>
      <c r="J66" s="48"/>
      <c r="K66" s="57"/>
    </row>
    <row r="67" spans="1:250" s="17" customFormat="1" ht="15.75" customHeight="1">
      <c r="B67" s="26" t="s">
        <v>52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1:250" s="17" customFormat="1" ht="15.75" customHeight="1">
      <c r="B68" s="18" t="s">
        <v>37</v>
      </c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1:250" s="17" customFormat="1" ht="15.75" customHeight="1">
      <c r="B69" s="18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1:250" s="17" customFormat="1" ht="15.75" customHeight="1">
      <c r="B70" s="18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1"/>
      <c r="C71" s="11"/>
      <c r="D71" s="18"/>
      <c r="E71" s="11"/>
      <c r="F71" s="11"/>
      <c r="G71" s="13"/>
      <c r="H71" s="19"/>
      <c r="I71" s="11"/>
      <c r="J71" s="15"/>
      <c r="K71" s="16"/>
      <c r="L71" s="2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C72" s="11"/>
      <c r="D72" s="73" t="s">
        <v>38</v>
      </c>
      <c r="E72" s="11"/>
      <c r="F72" s="11"/>
      <c r="G72" s="13"/>
      <c r="H72" s="14"/>
      <c r="I72" s="11"/>
      <c r="J72" s="7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1"/>
      <c r="C73" s="11"/>
      <c r="D73" s="53" t="s">
        <v>39</v>
      </c>
      <c r="E73" s="18" t="s">
        <v>64</v>
      </c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D74" s="25" t="s">
        <v>46</v>
      </c>
      <c r="E74" s="87" t="s">
        <v>50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D75" s="25" t="s">
        <v>47</v>
      </c>
      <c r="E75" s="17" t="s">
        <v>40</v>
      </c>
      <c r="K75" s="21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D76" s="25" t="s">
        <v>51</v>
      </c>
      <c r="E76" s="22" t="s">
        <v>41</v>
      </c>
      <c r="K76" s="21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D77" s="25" t="s">
        <v>48</v>
      </c>
      <c r="E77" s="17" t="s">
        <v>42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B78" s="11"/>
      <c r="C78" s="11"/>
      <c r="D78" s="53" t="s">
        <v>49</v>
      </c>
      <c r="E78" s="11" t="s">
        <v>43</v>
      </c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B80" s="11" t="s">
        <v>44</v>
      </c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/>
      <c r="C81" s="11"/>
      <c r="D81" s="12"/>
      <c r="E81" s="11"/>
      <c r="F81" s="11"/>
      <c r="G81" s="13"/>
      <c r="H81" s="14"/>
      <c r="I81" s="11"/>
      <c r="J81" s="15"/>
      <c r="K81" s="16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/>
      <c r="C82" s="11"/>
      <c r="D82" s="12"/>
      <c r="E82" s="11"/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8"/>
      <c r="C83" s="8"/>
      <c r="D83" s="11"/>
      <c r="E83" s="11"/>
      <c r="F83" s="11"/>
      <c r="G83" s="23"/>
      <c r="H83" s="11"/>
      <c r="I83" s="11"/>
      <c r="J83" s="23"/>
      <c r="K83" s="2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s="17" customFormat="1" ht="15.75" customHeight="1">
      <c r="B84" s="11" t="s">
        <v>14</v>
      </c>
      <c r="C84" s="11"/>
      <c r="D84" s="11"/>
      <c r="E84" s="11"/>
      <c r="F84" s="11"/>
      <c r="G84" s="23"/>
      <c r="H84" s="11"/>
      <c r="I84" s="11"/>
      <c r="J84" s="23"/>
      <c r="K84" s="23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2:250" s="17" customFormat="1" ht="15.75" customHeight="1">
      <c r="B85" s="11" t="s">
        <v>45</v>
      </c>
      <c r="C85" s="8"/>
      <c r="D85" s="11"/>
      <c r="E85" s="11"/>
      <c r="F85" s="11"/>
      <c r="G85" s="23"/>
      <c r="H85" s="11"/>
      <c r="I85" s="11"/>
      <c r="J85" s="23"/>
      <c r="K85" s="23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2:250" ht="15.75" customHeight="1">
      <c r="B86" s="8"/>
      <c r="C86" s="8"/>
      <c r="D86" s="5"/>
      <c r="E86" s="6"/>
      <c r="F86" s="6"/>
      <c r="G86" s="7"/>
      <c r="H86" s="6"/>
      <c r="I86" s="6"/>
      <c r="J86" s="7"/>
      <c r="K86" s="7"/>
    </row>
    <row r="87" spans="2:250" ht="15.75" customHeight="1">
      <c r="B87" s="8"/>
      <c r="C87" s="8"/>
      <c r="D87" s="5"/>
      <c r="E87" s="6"/>
      <c r="F87" s="6"/>
      <c r="G87" s="7"/>
      <c r="H87" s="6"/>
      <c r="I87" s="6"/>
      <c r="J87" s="7"/>
      <c r="K87" s="7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7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7"/>
      <c r="H90" s="2"/>
      <c r="I90" s="2"/>
      <c r="J90" s="2"/>
      <c r="K90" s="2"/>
    </row>
    <row r="91" spans="2:250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250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2013-02-20T10:17:30Z</dcterms:modified>
</cp:coreProperties>
</file>