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L23" i="1" l="1"/>
  <c r="J36" i="1" l="1"/>
  <c r="J33" i="1" l="1"/>
  <c r="N23" i="1" l="1"/>
  <c r="P23" i="1" s="1"/>
  <c r="J23" i="1" l="1"/>
  <c r="J48" i="1" s="1"/>
  <c r="J52" i="1" l="1"/>
  <c r="J53" i="1" s="1"/>
  <c r="J54" i="1" s="1"/>
</calcChain>
</file>

<file path=xl/sharedStrings.xml><?xml version="1.0" encoding="utf-8"?>
<sst xmlns="http://schemas.openxmlformats.org/spreadsheetml/2006/main" count="104" uniqueCount="88">
  <si>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</si>
  <si>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</si>
  <si>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</si>
  <si>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</si>
  <si>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</si>
  <si>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</si>
  <si>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</si>
  <si>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</si>
  <si>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</si>
  <si>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</si>
  <si>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</si>
  <si>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</si>
  <si>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</si>
  <si>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</si>
  <si>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</si>
  <si>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</si>
  <si>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</si>
  <si>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</si>
  <si>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</si>
  <si>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</si>
  <si>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</si>
  <si>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</si>
  <si>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</si>
  <si>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</si>
  <si>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</si>
  <si>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</si>
  <si>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</si>
  <si>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</si>
  <si>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</si>
  <si>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</si>
  <si>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</si>
  <si>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</si>
  <si>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</si>
  <si>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</si>
  <si>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</si>
  <si>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</si>
  <si>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</si>
  <si>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</si>
  <si>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</si>
  <si>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</si>
  <si>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</si>
  <si>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</si>
  <si>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</si>
  <si>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</si>
  <si>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</si>
  <si>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</si>
  <si>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</si>
  <si>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</si>
  <si>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</si>
  <si>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</si>
  <si>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</si>
  <si>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</si>
  <si>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</si>
  <si>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</si>
  <si>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</si>
  <si>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</si>
  <si>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</si>
  <si>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</si>
  <si>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>France</t>
  </si>
  <si>
    <t>Livré Marquion</t>
  </si>
  <si>
    <t>3</t>
  </si>
  <si>
    <t>Sonde thermique massique SS20.600</t>
  </si>
  <si>
    <t>Gamme de mesure : -20° à 120°C</t>
  </si>
  <si>
    <t>Avec raccord de passage Inox G1/2</t>
  </si>
  <si>
    <t>Deux sorties 4-20mA pour vitesse et Température</t>
  </si>
  <si>
    <t>Alimentation: 24Vdc</t>
  </si>
  <si>
    <t>524 921</t>
  </si>
  <si>
    <t xml:space="preserve">Connecteur M12 et câble 5 mètres </t>
  </si>
  <si>
    <t>+33 9 70 61 16 19</t>
  </si>
  <si>
    <t>Afficheur MD10.015</t>
  </si>
  <si>
    <t>Deux entrées analogiques</t>
  </si>
  <si>
    <t>Deux relais d'alarme</t>
  </si>
  <si>
    <t>Une sortie 4-20mA pour retransmission</t>
  </si>
  <si>
    <t>Alimentation : 230Vac</t>
  </si>
  <si>
    <t>Visualisation vitesse, conversion en m3/h</t>
  </si>
  <si>
    <t>Fonction locale : totalisation</t>
  </si>
  <si>
    <t>Alimentation sonde SS20.600</t>
  </si>
  <si>
    <t>A2012RH446</t>
  </si>
  <si>
    <t>Samuel Golik</t>
  </si>
  <si>
    <t xml:space="preserve">samuel.golik@hydromeca.eu </t>
  </si>
  <si>
    <t>Longueur : 250mm</t>
  </si>
  <si>
    <t>Gamme de mesure : 0-90 Nm/s</t>
  </si>
  <si>
    <t>524 600-2141111108</t>
  </si>
  <si>
    <t>Pour conduite DN100, 1600Nm3/h, vitesse 70Nm/s</t>
  </si>
  <si>
    <t>Pour conduite DN100, 1300Nm3/h, vitesse 57Nm/s</t>
  </si>
  <si>
    <t>30 jours net</t>
  </si>
  <si>
    <t>Calibration standard : Air comprimé</t>
  </si>
  <si>
    <t>Pression de service : 8 bars à 10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</si>
</sst>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E31" sqref="E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3" t="s">
        <v>56</v>
      </c>
      <c r="E8" s="8"/>
      <c r="F8" s="21"/>
      <c r="G8" s="21"/>
      <c r="H8" s="30" t="s">
        <v>1</v>
      </c>
      <c r="I8" s="17"/>
      <c r="J8" s="74">
        <v>41247</v>
      </c>
      <c r="K8" s="21"/>
    </row>
    <row r="9" spans="1:250" ht="15.75" customHeight="1">
      <c r="A9" s="17"/>
      <c r="B9" s="21"/>
      <c r="C9" s="21"/>
      <c r="D9" s="93" t="s">
        <v>53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54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58</v>
      </c>
      <c r="E11" s="8"/>
      <c r="F11" s="21"/>
      <c r="G11" s="21"/>
      <c r="H11" s="20" t="s">
        <v>27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78</v>
      </c>
      <c r="E12" s="8"/>
      <c r="F12" s="21"/>
      <c r="G12" s="17"/>
      <c r="H12" s="20" t="s">
        <v>28</v>
      </c>
      <c r="I12" s="20"/>
      <c r="J12" s="31" t="s">
        <v>77</v>
      </c>
      <c r="K12" s="21"/>
    </row>
    <row r="13" spans="1:250" ht="15.75" customHeight="1">
      <c r="A13" s="17"/>
      <c r="B13" s="78" t="s">
        <v>8</v>
      </c>
      <c r="C13" s="21"/>
      <c r="D13" s="93" t="s">
        <v>52</v>
      </c>
      <c r="E13" s="8"/>
      <c r="F13" s="21"/>
      <c r="G13" s="17"/>
      <c r="H13" s="20" t="s">
        <v>29</v>
      </c>
      <c r="I13" s="21"/>
      <c r="J13" s="21" t="s">
        <v>13</v>
      </c>
      <c r="K13" s="21"/>
    </row>
    <row r="14" spans="1:250" ht="15.75" customHeight="1">
      <c r="A14" s="17"/>
      <c r="B14" s="78" t="s">
        <v>7</v>
      </c>
      <c r="C14" s="21"/>
      <c r="D14" s="93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79</v>
      </c>
      <c r="E15" s="8"/>
      <c r="F15" s="21"/>
      <c r="G15" s="17"/>
      <c r="H15" s="20" t="s">
        <v>7</v>
      </c>
      <c r="J15" s="83" t="s">
        <v>68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55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82</v>
      </c>
      <c r="E23" s="93" t="s">
        <v>61</v>
      </c>
      <c r="F23" s="93"/>
      <c r="G23" s="94">
        <v>3</v>
      </c>
      <c r="H23" s="48">
        <v>1054</v>
      </c>
      <c r="I23" s="47"/>
      <c r="J23" s="47">
        <f>G23*H23</f>
        <v>3162</v>
      </c>
      <c r="K23" s="76" t="s">
        <v>60</v>
      </c>
      <c r="L23" s="17">
        <f>1120+70</f>
        <v>1190</v>
      </c>
      <c r="M23" s="84">
        <v>-0.38</v>
      </c>
      <c r="N23" s="17">
        <f>L23*(1+M23)</f>
        <v>737.8</v>
      </c>
      <c r="O23" s="95">
        <v>0.3</v>
      </c>
      <c r="P23" s="92">
        <f>N23/(1-O23)</f>
        <v>1054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80</v>
      </c>
      <c r="F24" s="93"/>
      <c r="G24" s="94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81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62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63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86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64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3" t="s">
        <v>87</v>
      </c>
      <c r="F30" s="93"/>
      <c r="G30" s="94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3" t="s">
        <v>65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3"/>
      <c r="F32" s="93"/>
      <c r="G32" s="94"/>
      <c r="H32" s="48"/>
      <c r="I32" s="47"/>
      <c r="J32" s="47"/>
      <c r="K32" s="76"/>
      <c r="M32" s="84"/>
      <c r="O32" s="95"/>
      <c r="P32" s="92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83" t="s">
        <v>66</v>
      </c>
      <c r="E33" s="93" t="s">
        <v>67</v>
      </c>
      <c r="F33" s="93"/>
      <c r="G33" s="94">
        <v>3</v>
      </c>
      <c r="H33" s="48">
        <v>69</v>
      </c>
      <c r="I33" s="47"/>
      <c r="J33" s="47">
        <f>G33*H33</f>
        <v>207</v>
      </c>
      <c r="K33" s="76" t="s">
        <v>60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3"/>
      <c r="F34" s="93"/>
      <c r="G34" s="94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9">
        <v>527330</v>
      </c>
      <c r="E36" s="93" t="s">
        <v>69</v>
      </c>
      <c r="F36" s="93"/>
      <c r="G36" s="94">
        <v>3</v>
      </c>
      <c r="H36" s="48">
        <v>430</v>
      </c>
      <c r="I36" s="47"/>
      <c r="J36" s="47">
        <f>G36*H36</f>
        <v>1290</v>
      </c>
      <c r="K36" s="76" t="s">
        <v>60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3"/>
      <c r="E37" s="93" t="s">
        <v>70</v>
      </c>
      <c r="F37" s="93"/>
      <c r="G37" s="94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74</v>
      </c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3"/>
      <c r="E39" s="93" t="s">
        <v>75</v>
      </c>
      <c r="F39" s="93"/>
      <c r="G39" s="94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 t="s">
        <v>71</v>
      </c>
      <c r="F40" s="93"/>
      <c r="G40" s="94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 t="s">
        <v>72</v>
      </c>
      <c r="F41" s="93"/>
      <c r="G41" s="94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3"/>
      <c r="E42" s="93" t="s">
        <v>76</v>
      </c>
      <c r="F42" s="93"/>
      <c r="G42" s="94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3"/>
      <c r="E43" s="93" t="s">
        <v>73</v>
      </c>
      <c r="F43" s="93"/>
      <c r="G43" s="94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93"/>
      <c r="F44" s="93"/>
      <c r="G44" s="94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17" t="s">
        <v>83</v>
      </c>
      <c r="E45" s="93"/>
      <c r="F45" s="93"/>
      <c r="G45" s="94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17" t="s">
        <v>84</v>
      </c>
      <c r="E46" s="93"/>
      <c r="F46" s="93"/>
      <c r="G46" s="94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4659</v>
      </c>
      <c r="K48" s="57"/>
      <c r="P48" s="98"/>
    </row>
    <row r="49" spans="1:250" ht="15.75" customHeight="1">
      <c r="A49" s="17"/>
      <c r="B49" s="11"/>
      <c r="C49" s="11"/>
      <c r="D49" s="12"/>
      <c r="E49" s="41"/>
      <c r="F49" s="39"/>
      <c r="G49" s="40" t="s">
        <v>32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36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33</v>
      </c>
      <c r="H51" s="70" t="s">
        <v>3</v>
      </c>
      <c r="I51" s="71"/>
      <c r="J51" s="71">
        <v>35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34</v>
      </c>
      <c r="H52" s="48" t="s">
        <v>3</v>
      </c>
      <c r="I52" s="47"/>
      <c r="J52" s="47">
        <f>SUM(J48:J51)</f>
        <v>4694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35</v>
      </c>
      <c r="H53" s="63" t="s">
        <v>3</v>
      </c>
      <c r="I53" s="64"/>
      <c r="J53" s="64">
        <f>0.196*J52</f>
        <v>920.024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5614.0240000000003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51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38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39</v>
      </c>
      <c r="E62" s="18" t="s">
        <v>59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87" t="s">
        <v>85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40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50</v>
      </c>
      <c r="E65" s="22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49</v>
      </c>
      <c r="E67" s="11" t="s">
        <v>43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14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45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2012-12-04T08:47:45Z</cp:lastPrinted>
  <dcterms:created xsi:type="dcterms:W3CDTF">2000-06-29T05:08:18Z</dcterms:created>
  <dcterms:modified xsi:type="dcterms:W3CDTF">2012-12-04T08:48:41Z</dcterms:modified>
</cp:coreProperties>
</file>