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7" i="1" l="1"/>
  <c r="J31" i="1"/>
  <c r="N37" i="1"/>
  <c r="P37" i="1" s="1"/>
  <c r="N31" i="1"/>
  <c r="P31" i="1" s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<sst xmlns="http://schemas.openxmlformats.org/spreadsheetml/2006/main" count="96" uniqueCount="80">
  <si>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</si>
  <si>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</si>
  <si>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</si>
  <si>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</si>
  <si>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</si>
  <si>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</si>
  <si>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</si>
  <si>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</si>
  <si>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</si>
  <si>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</si>
  <si>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</si>
  <si>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</si>
  <si>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</si>
  <si>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</si>
  <si>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</si>
  <si>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</si>
  <si>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</si>
  <si>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</si>
  <si>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</si>
  <si>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</si>
  <si>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</si>
  <si>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</si>
  <si>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</si>
  <si>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</si>
  <si>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</si>
  <si>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</si>
  <si>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</si>
  <si>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</si>
  <si>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</si>
  <si>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</si>
  <si>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</si>
  <si>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</si>
  <si>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</si>
  <si>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</si>
  <si>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</si>
  <si>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</si>
  <si>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</si>
  <si>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</si>
  <si>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</si>
  <si>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</si>
  <si>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</si>
  <si>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</si>
  <si>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</si>
  <si>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</si>
  <si>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</si>
  <si>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</si>
  <si>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</si>
  <si>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</si>
  <si>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</si>
  <si>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</si>
  <si>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</si>
  <si>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</si>
  <si>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</si>
  <si>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</si>
  <si>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A2012RH444</t>
  </si>
  <si>
    <t>AMTECH</t>
  </si>
  <si>
    <t>6 La fosse yvon</t>
  </si>
  <si>
    <t>50440 beaumont hague</t>
  </si>
  <si>
    <t>Mr HAMEL Eric</t>
  </si>
  <si>
    <t>Tel:  06.89.64.52.22</t>
  </si>
  <si>
    <t>Hamel.dess &lt;hamel.dessinateur@yahoo.fr&gt;</t>
  </si>
  <si>
    <t>Offer 2012-3493 from Maren</t>
  </si>
  <si>
    <t>Dated 30/11/12</t>
  </si>
  <si>
    <t>MAG5704-2EA60-0CB0</t>
  </si>
  <si>
    <t>MAG5040-1AB10-1AA0</t>
  </si>
  <si>
    <t>7ME5930-2CA00-0AA0</t>
  </si>
  <si>
    <t>Débitmètre électromagnétique Magflux A</t>
  </si>
  <si>
    <t>Version déportée</t>
  </si>
  <si>
    <t>Connexion : Brides acier DN40 PN40</t>
  </si>
  <si>
    <t>Revêtement: PTFE</t>
  </si>
  <si>
    <t>Electrodes : Platine Iridium</t>
  </si>
  <si>
    <t>Protection : IP67</t>
  </si>
  <si>
    <t>Convertisseur Magflux M1</t>
  </si>
  <si>
    <t>alimentation: 230Vac</t>
  </si>
  <si>
    <t>Sortie: 4-20mA et pulses</t>
  </si>
  <si>
    <t>Avec afficheur</t>
  </si>
  <si>
    <t>Version déporttée</t>
  </si>
  <si>
    <t>3 à 4</t>
  </si>
  <si>
    <t>Ex Work Kerpen Allemagne</t>
  </si>
  <si>
    <t>Câble 10 mètres (excitation et signal)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</si>
</sst>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7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41243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61</v>
      </c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66</v>
      </c>
      <c r="F23" s="96"/>
      <c r="G23" s="97">
        <v>1</v>
      </c>
      <c r="H23" s="48">
        <v>1646</v>
      </c>
      <c r="I23" s="47"/>
      <c r="J23" s="47">
        <f>G23*H23</f>
        <v>1646</v>
      </c>
      <c r="K23" s="76" t="s">
        <v>77</v>
      </c>
      <c r="L23" s="17">
        <v>2296.35</v>
      </c>
      <c r="M23" s="84">
        <v>0.56999999999999995</v>
      </c>
      <c r="N23" s="17">
        <f>L23*(1-M23)</f>
        <v>987.43050000000005</v>
      </c>
      <c r="O23" s="98">
        <v>0.4</v>
      </c>
      <c r="P23" s="95">
        <f>N23/(1-O23)</f>
        <v>1645.7175000000002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64</v>
      </c>
      <c r="E31" s="96" t="s">
        <v>72</v>
      </c>
      <c r="F31" s="96"/>
      <c r="G31" s="97">
        <v>1</v>
      </c>
      <c r="H31" s="48">
        <v>510</v>
      </c>
      <c r="I31" s="47"/>
      <c r="J31" s="47">
        <f>G31*H31</f>
        <v>510</v>
      </c>
      <c r="K31" s="76" t="s">
        <v>77</v>
      </c>
      <c r="N31" s="17">
        <f>306</f>
        <v>306</v>
      </c>
      <c r="O31" s="98">
        <v>0.4</v>
      </c>
      <c r="P31" s="95">
        <f>N31/(1-O31)</f>
        <v>510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65</v>
      </c>
      <c r="E37" s="96" t="s">
        <v>79</v>
      </c>
      <c r="F37" s="96"/>
      <c r="G37" s="97">
        <v>1</v>
      </c>
      <c r="H37" s="48">
        <v>84</v>
      </c>
      <c r="I37" s="47"/>
      <c r="J37" s="47">
        <f>G37*H37</f>
        <v>84</v>
      </c>
      <c r="K37" s="76" t="s">
        <v>77</v>
      </c>
      <c r="L37" s="17">
        <v>116</v>
      </c>
      <c r="M37" s="84">
        <v>0.56999999999999995</v>
      </c>
      <c r="N37" s="17">
        <f>L37*(1-M37)</f>
        <v>49.88</v>
      </c>
      <c r="O37" s="98">
        <v>0.4</v>
      </c>
      <c r="P37" s="95">
        <f>N37/(1-O37)</f>
        <v>83.13333333333334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2240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31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35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32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33</v>
      </c>
      <c r="H46" s="48" t="s">
        <v>3</v>
      </c>
      <c r="I46" s="47"/>
      <c r="J46" s="47">
        <f>SUM(J42:J45)</f>
        <v>2240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34</v>
      </c>
      <c r="H47" s="63" t="s">
        <v>3</v>
      </c>
      <c r="I47" s="64"/>
      <c r="J47" s="64">
        <f>0.196*J46</f>
        <v>439.04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2679.04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51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36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37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38</v>
      </c>
      <c r="E56" s="18" t="s">
        <v>78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45</v>
      </c>
      <c r="E57" s="87" t="s">
        <v>49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17" t="s">
        <v>39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22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17" t="s">
        <v>41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48</v>
      </c>
      <c r="E61" s="11" t="s">
        <v>42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14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2012-11-30T10:27:26Z</dcterms:modified>
</cp:coreProperties>
</file>