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L23" i="1" l="1"/>
  <c r="J32" i="1" l="1"/>
  <c r="N23" i="1" l="1"/>
  <c r="P23" i="1" s="1"/>
  <c r="J23" i="1" l="1"/>
  <c r="J45" i="1" s="1"/>
  <c r="J49" i="1" s="1"/>
  <c r="J50" i="1" l="1"/>
  <c r="J51" i="1" s="1"/>
</calcChain>
</file>

<file path=xl/sharedStrings.xml><?xml version="1.0" encoding="utf-8"?>
<sst xmlns="http://schemas.openxmlformats.org/spreadsheetml/2006/main" count="98" uniqueCount="83">
  <si>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</si>
  <si>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</si>
  <si>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</si>
  <si>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</si>
  <si>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</si>
  <si>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</si>
  <si>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</si>
  <si>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</si>
  <si>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</si>
  <si>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</si>
  <si>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</si>
  <si>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</si>
  <si>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</si>
  <si>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</si>
  <si>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</si>
  <si>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</si>
  <si>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</si>
  <si>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</si>
  <si>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</si>
  <si>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</si>
  <si>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</si>
  <si>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</si>
  <si>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</si>
  <si>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</si>
  <si>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</si>
  <si>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</si>
  <si>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</si>
  <si>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</si>
  <si>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</si>
  <si>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</si>
  <si>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</si>
  <si>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</si>
  <si>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</si>
  <si>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</si>
  <si>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</si>
  <si>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</si>
  <si>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</si>
  <si>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</si>
  <si>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</si>
  <si>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</si>
  <si>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</si>
  <si>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</si>
  <si>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</si>
  <si>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</si>
  <si>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</si>
  <si>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</si>
  <si>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</si>
  <si>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</si>
  <si>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</si>
  <si>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</si>
  <si>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</si>
  <si>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</si>
  <si>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</si>
  <si>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</si>
  <si>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</si>
  <si>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A2012RH442</t>
  </si>
  <si>
    <t>DELTA P s.a.r.l.</t>
  </si>
  <si>
    <t>71, rue de la Cimaise</t>
  </si>
  <si>
    <t>59650 VILLENEUVE D'ASCQ - France</t>
  </si>
  <si>
    <t>Tél : (00-33) 03-20-980-573</t>
  </si>
  <si>
    <t>Fax : (00-33) 03-20-982-122</t>
  </si>
  <si>
    <t>GSM : (00-33) 06-22-985-238</t>
  </si>
  <si>
    <t>claude@deltap.fr</t>
  </si>
  <si>
    <t>Mr Claude Michel</t>
  </si>
  <si>
    <t>Gamme de mesure : 0-20m/s</t>
  </si>
  <si>
    <t>Pression pax : 16 bars</t>
  </si>
  <si>
    <t>Alimentation : 24Vdc</t>
  </si>
  <si>
    <t>Précision standard</t>
  </si>
  <si>
    <t>Deux sorties 4-20mA</t>
  </si>
  <si>
    <t>Connecteur 8 pin pour câble 6-8mm</t>
  </si>
  <si>
    <t>Livré Villeneuve d'Ascq</t>
  </si>
  <si>
    <t>Fluide : Air</t>
  </si>
  <si>
    <t>Pression : 8 bar</t>
  </si>
  <si>
    <t>Température max. 120°C</t>
  </si>
  <si>
    <t>Débit 5000 à 6000 Nm3/h</t>
  </si>
  <si>
    <t>Tuyauterie DN100</t>
  </si>
  <si>
    <t>Application:</t>
  </si>
  <si>
    <t>524 600-2121111108</t>
  </si>
  <si>
    <t>Sonde thermique massique SS20.600</t>
  </si>
  <si>
    <t>Gamme de mesure : -20°C à -120°C</t>
  </si>
  <si>
    <t>Longueur de sonde : 250mm</t>
  </si>
  <si>
    <t>524 929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</si>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</sst>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0" quotePrefix="1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82</v>
      </c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41243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63</v>
      </c>
      <c r="E12" s="8"/>
      <c r="F12" s="21"/>
      <c r="G12" s="17"/>
      <c r="H12" s="20" t="s">
        <v>28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62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77</v>
      </c>
      <c r="E23" s="96" t="s">
        <v>78</v>
      </c>
      <c r="F23" s="96"/>
      <c r="G23" s="97">
        <v>1</v>
      </c>
      <c r="H23" s="48">
        <v>992</v>
      </c>
      <c r="I23" s="47"/>
      <c r="J23" s="47">
        <f>G23*H23</f>
        <v>992</v>
      </c>
      <c r="K23" s="76" t="s">
        <v>19</v>
      </c>
      <c r="L23" s="17">
        <f>1120</f>
        <v>1120</v>
      </c>
      <c r="M23" s="84">
        <v>0.38</v>
      </c>
      <c r="N23" s="17">
        <f>L23*(1-M23)</f>
        <v>694.4</v>
      </c>
      <c r="O23" s="98">
        <v>0.3</v>
      </c>
      <c r="P23" s="95">
        <f>N23/(1-O23)</f>
        <v>992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80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9" t="s">
        <v>81</v>
      </c>
      <c r="E32" s="96" t="s">
        <v>69</v>
      </c>
      <c r="F32" s="96"/>
      <c r="G32" s="97">
        <v>1</v>
      </c>
      <c r="H32" s="48">
        <v>43</v>
      </c>
      <c r="I32" s="47"/>
      <c r="J32" s="47">
        <f>G32*H32</f>
        <v>43</v>
      </c>
      <c r="K32" s="76" t="s">
        <v>19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 t="s">
        <v>76</v>
      </c>
      <c r="E37" s="96"/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 t="s">
        <v>71</v>
      </c>
      <c r="E38" s="96"/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 t="s">
        <v>72</v>
      </c>
      <c r="E39" s="96"/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 t="s">
        <v>73</v>
      </c>
      <c r="E40" s="96"/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 t="s">
        <v>74</v>
      </c>
      <c r="E41" s="96"/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 t="s">
        <v>75</v>
      </c>
      <c r="E42" s="96"/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1035</v>
      </c>
      <c r="K45" s="57"/>
    </row>
    <row r="46" spans="1:250" ht="15.75" customHeight="1">
      <c r="A46" s="17"/>
      <c r="B46" s="11"/>
      <c r="C46" s="11"/>
      <c r="D46" s="12"/>
      <c r="E46" s="41"/>
      <c r="F46" s="39"/>
      <c r="G46" s="40" t="s">
        <v>32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36</v>
      </c>
      <c r="H47" s="51" t="s">
        <v>3</v>
      </c>
      <c r="I47" s="52"/>
      <c r="J47" s="52">
        <v>0</v>
      </c>
      <c r="K47" s="56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33</v>
      </c>
      <c r="H48" s="70" t="s">
        <v>3</v>
      </c>
      <c r="I48" s="71"/>
      <c r="J48" s="71">
        <v>25</v>
      </c>
      <c r="K48" s="72"/>
    </row>
    <row r="49" spans="1:250" ht="15.75" customHeight="1">
      <c r="A49" s="17"/>
      <c r="B49" s="11"/>
      <c r="C49" s="11"/>
      <c r="D49" s="12"/>
      <c r="E49" s="21"/>
      <c r="F49" s="11"/>
      <c r="G49" s="29" t="s">
        <v>34</v>
      </c>
      <c r="H49" s="48" t="s">
        <v>3</v>
      </c>
      <c r="I49" s="47"/>
      <c r="J49" s="47">
        <f>SUM(J45:J48)</f>
        <v>1060</v>
      </c>
      <c r="K49" s="57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35</v>
      </c>
      <c r="H50" s="63" t="s">
        <v>3</v>
      </c>
      <c r="I50" s="64"/>
      <c r="J50" s="64">
        <f>0.196*J49</f>
        <v>207.76000000000002</v>
      </c>
      <c r="K50" s="66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1267.76</v>
      </c>
      <c r="K51" s="57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</row>
    <row r="53" spans="1:250" s="17" customFormat="1" ht="15.75" customHeight="1">
      <c r="B53" s="26" t="s">
        <v>52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37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38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39</v>
      </c>
      <c r="E59" s="18" t="s">
        <v>70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46</v>
      </c>
      <c r="E60" s="87" t="s">
        <v>50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47</v>
      </c>
      <c r="E61" s="17" t="s">
        <v>40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51</v>
      </c>
      <c r="E62" s="22" t="s">
        <v>41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48</v>
      </c>
      <c r="E63" s="17" t="s">
        <v>42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49</v>
      </c>
      <c r="E64" s="11" t="s">
        <v>43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44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14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45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2012-11-30T07:07:44Z</dcterms:modified>
</cp:coreProperties>
</file>