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7" i="1" l="1"/>
  <c r="L23" i="1" l="1"/>
  <c r="J34" i="1" l="1"/>
  <c r="N23" i="1" l="1"/>
  <c r="P23" i="1" s="1"/>
  <c r="P24" i="1" s="1"/>
  <c r="N24" i="1" l="1"/>
  <c r="J23" i="1" l="1"/>
  <c r="J48" i="1" s="1"/>
  <c r="J52" i="1" l="1"/>
  <c r="J53" i="1" s="1"/>
  <c r="J54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<sst xmlns="http://schemas.openxmlformats.org/spreadsheetml/2006/main" count="103" uniqueCount="87">
  <si>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</si>
  <si>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</si>
  <si>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</si>
  <si>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</si>
  <si>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</si>
  <si>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</si>
  <si>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</si>
  <si>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</si>
  <si>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</si>
  <si>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</si>
  <si>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</si>
  <si>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</si>
  <si>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</si>
  <si>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</si>
  <si>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</si>
  <si>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</si>
  <si>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</si>
  <si>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</si>
  <si>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</si>
  <si>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</si>
  <si>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</si>
  <si>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</si>
  <si>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</si>
  <si>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</si>
  <si>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</si>
  <si>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</si>
  <si>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</si>
  <si>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</si>
  <si>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</si>
  <si>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</si>
  <si>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</si>
  <si>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</si>
  <si>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</si>
  <si>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</si>
  <si>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</si>
  <si>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</si>
  <si>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</si>
  <si>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</si>
  <si>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</si>
  <si>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</si>
  <si>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</si>
  <si>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</si>
  <si>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</si>
  <si>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</si>
  <si>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</si>
  <si>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</si>
  <si>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</si>
  <si>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</si>
  <si>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</si>
  <si>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</si>
  <si>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</si>
  <si>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</si>
  <si>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</si>
  <si>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</si>
  <si>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</si>
  <si>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</si>
  <si>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</si>
  <si>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</si>
  <si>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</si>
  <si>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</si>
  <si>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</si>
  <si>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Livré Marquion</t>
  </si>
  <si>
    <t>3</t>
  </si>
  <si>
    <t>Sonde thermique massique SS20.600</t>
  </si>
  <si>
    <t>Gamme de mesure : 0-220 Nm/s</t>
  </si>
  <si>
    <t>Gamme de mesure : -20° à 120°C</t>
  </si>
  <si>
    <t>Avec raccord de passage Inox G1/2</t>
  </si>
  <si>
    <t>Deux sorties 4-20mA pour vitesse et Température</t>
  </si>
  <si>
    <t>Alimentation: 24Vdc</t>
  </si>
  <si>
    <t>524 921</t>
  </si>
  <si>
    <t xml:space="preserve">Connecteur M12 et câble 5 mètres </t>
  </si>
  <si>
    <t>+33 9 70 61 16 19</t>
  </si>
  <si>
    <t>A2012RH428</t>
  </si>
  <si>
    <t>524 600-1163211105</t>
  </si>
  <si>
    <t>Longueur : 120mm</t>
  </si>
  <si>
    <t>Calibration : Gaz naturel</t>
  </si>
  <si>
    <t>Pression de service : 5 bars</t>
  </si>
  <si>
    <t>Afficheur MD10.015</t>
  </si>
  <si>
    <t>Deux entrées analogiques</t>
  </si>
  <si>
    <t>Deux relais d'alarme</t>
  </si>
  <si>
    <t>Une sortie 4-20mA pour retransmission</t>
  </si>
  <si>
    <t>Alimentation : 230Vac</t>
  </si>
  <si>
    <t>Visualisation vitesse, conversion en m3/h</t>
  </si>
  <si>
    <t>Fonction locale : totalisation</t>
  </si>
  <si>
    <t>Alimentation sonde SS20.600</t>
  </si>
  <si>
    <t>Version avec sortie précalibrée impulsionnelle 1Nm3/pulse (diamètre 51,2mm interne)</t>
  </si>
  <si>
    <t>30% à la commande, le reste à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</si>
</sst>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topLeftCell="A34" zoomScaleNormal="100" workbookViewId="0">
      <selection activeCell="E64" sqref="E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3" t="s">
        <v>57</v>
      </c>
      <c r="E8" s="8"/>
      <c r="F8" s="21"/>
      <c r="G8" s="21"/>
      <c r="H8" s="30" t="s">
        <v>1</v>
      </c>
      <c r="I8" s="17"/>
      <c r="J8" s="74">
        <v>41229</v>
      </c>
      <c r="K8" s="21"/>
    </row>
    <row r="9" spans="1:250" ht="15.75" customHeight="1">
      <c r="A9" s="17"/>
      <c r="B9" s="21"/>
      <c r="C9" s="21"/>
      <c r="D9" s="93" t="s">
        <v>54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55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60</v>
      </c>
      <c r="E11" s="8"/>
      <c r="F11" s="21"/>
      <c r="G11" s="21"/>
      <c r="H11" s="20" t="s">
        <v>27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52</v>
      </c>
      <c r="E12" s="8"/>
      <c r="F12" s="21"/>
      <c r="G12" s="17"/>
      <c r="H12" s="20" t="s">
        <v>28</v>
      </c>
      <c r="I12" s="20"/>
      <c r="J12" s="31" t="s">
        <v>72</v>
      </c>
      <c r="K12" s="21"/>
    </row>
    <row r="13" spans="1:250" ht="15.75" customHeight="1">
      <c r="A13" s="17"/>
      <c r="B13" s="78" t="s">
        <v>8</v>
      </c>
      <c r="C13" s="21"/>
      <c r="D13" s="93" t="s">
        <v>53</v>
      </c>
      <c r="E13" s="8"/>
      <c r="F13" s="21"/>
      <c r="G13" s="17"/>
      <c r="H13" s="20" t="s">
        <v>29</v>
      </c>
      <c r="I13" s="21"/>
      <c r="J13" s="21" t="s">
        <v>13</v>
      </c>
      <c r="K13" s="21"/>
    </row>
    <row r="14" spans="1:250" ht="15.75" customHeight="1">
      <c r="A14" s="17"/>
      <c r="B14" s="78" t="s">
        <v>7</v>
      </c>
      <c r="C14" s="21"/>
      <c r="D14" s="93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59</v>
      </c>
      <c r="E15" s="8"/>
      <c r="F15" s="21"/>
      <c r="G15" s="17"/>
      <c r="H15" s="20" t="s">
        <v>7</v>
      </c>
      <c r="J15" s="83" t="s">
        <v>71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56</v>
      </c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73</v>
      </c>
      <c r="E23" s="93" t="s">
        <v>63</v>
      </c>
      <c r="F23" s="93"/>
      <c r="G23" s="94">
        <v>5</v>
      </c>
      <c r="H23" s="48">
        <v>1497</v>
      </c>
      <c r="I23" s="47"/>
      <c r="J23" s="47">
        <f>G23*H23</f>
        <v>7485</v>
      </c>
      <c r="K23" s="76" t="s">
        <v>62</v>
      </c>
      <c r="L23" s="17">
        <f>1120+220+180+170</f>
        <v>1690</v>
      </c>
      <c r="M23" s="84">
        <v>-0.38</v>
      </c>
      <c r="N23" s="17">
        <f>L23*(1+M23)</f>
        <v>1047.8</v>
      </c>
      <c r="O23" s="95">
        <v>0.3</v>
      </c>
      <c r="P23" s="92">
        <f>N23/(1-O23)</f>
        <v>1496.8571428571429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74</v>
      </c>
      <c r="F24" s="93"/>
      <c r="G24" s="94"/>
      <c r="H24" s="48"/>
      <c r="I24" s="47"/>
      <c r="J24" s="47"/>
      <c r="K24" s="76"/>
      <c r="N24" s="17">
        <f>G23*N23</f>
        <v>5239</v>
      </c>
      <c r="P24" s="17">
        <f>G23*P23</f>
        <v>7484.2857142857147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64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65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66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75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85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3" t="s">
        <v>67</v>
      </c>
      <c r="F30" s="93"/>
      <c r="G30" s="94"/>
      <c r="H30" s="48"/>
      <c r="I30" s="47"/>
      <c r="J30" s="47"/>
      <c r="K30" s="76"/>
      <c r="M30" s="84"/>
      <c r="O30" s="95"/>
      <c r="P30" s="92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3" t="s">
        <v>76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3" t="s">
        <v>68</v>
      </c>
      <c r="F32" s="93"/>
      <c r="G32" s="94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M33" s="84"/>
      <c r="O33" s="95"/>
      <c r="P33" s="92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83" t="s">
        <v>69</v>
      </c>
      <c r="E34" s="93" t="s">
        <v>70</v>
      </c>
      <c r="F34" s="93"/>
      <c r="G34" s="94">
        <v>5</v>
      </c>
      <c r="H34" s="48">
        <v>69</v>
      </c>
      <c r="I34" s="47"/>
      <c r="J34" s="47">
        <f>G34*H34</f>
        <v>345</v>
      </c>
      <c r="K34" s="76" t="s">
        <v>62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3"/>
      <c r="F36" s="93"/>
      <c r="G36" s="94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02">
        <v>527330</v>
      </c>
      <c r="E37" s="93" t="s">
        <v>77</v>
      </c>
      <c r="F37" s="93"/>
      <c r="G37" s="94">
        <v>5</v>
      </c>
      <c r="H37" s="48">
        <v>430</v>
      </c>
      <c r="I37" s="47"/>
      <c r="J37" s="47">
        <f>G37*H37</f>
        <v>2150</v>
      </c>
      <c r="K37" s="76" t="s">
        <v>62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 t="s">
        <v>78</v>
      </c>
      <c r="F38" s="93"/>
      <c r="G38" s="94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3"/>
      <c r="E39" s="93" t="s">
        <v>82</v>
      </c>
      <c r="F39" s="93"/>
      <c r="G39" s="94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3"/>
      <c r="E40" s="93" t="s">
        <v>83</v>
      </c>
      <c r="F40" s="93"/>
      <c r="G40" s="94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3"/>
      <c r="E41" s="93" t="s">
        <v>79</v>
      </c>
      <c r="F41" s="93"/>
      <c r="G41" s="94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3"/>
      <c r="E42" s="93" t="s">
        <v>80</v>
      </c>
      <c r="F42" s="93"/>
      <c r="G42" s="94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3"/>
      <c r="E43" s="93" t="s">
        <v>84</v>
      </c>
      <c r="F43" s="93"/>
      <c r="G43" s="94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3"/>
      <c r="E44" s="93" t="s">
        <v>81</v>
      </c>
      <c r="F44" s="93"/>
      <c r="G44" s="94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93"/>
      <c r="F45" s="93"/>
      <c r="G45" s="94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E46" s="93"/>
      <c r="F46" s="93"/>
      <c r="G46" s="94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9980</v>
      </c>
      <c r="K48" s="57"/>
      <c r="P48" s="98"/>
    </row>
    <row r="49" spans="1:250" ht="15.75" customHeight="1">
      <c r="A49" s="17"/>
      <c r="B49" s="11"/>
      <c r="C49" s="11"/>
      <c r="D49" s="12"/>
      <c r="E49" s="41"/>
      <c r="F49" s="39"/>
      <c r="G49" s="40" t="s">
        <v>32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36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33</v>
      </c>
      <c r="H51" s="70" t="s">
        <v>3</v>
      </c>
      <c r="I51" s="71"/>
      <c r="J51" s="71">
        <v>45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34</v>
      </c>
      <c r="H52" s="48" t="s">
        <v>3</v>
      </c>
      <c r="I52" s="47"/>
      <c r="J52" s="47">
        <f>SUM(J48:J51)</f>
        <v>10025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35</v>
      </c>
      <c r="H53" s="63" t="s">
        <v>3</v>
      </c>
      <c r="I53" s="64"/>
      <c r="J53" s="64">
        <f>0.196*J52</f>
        <v>1964.9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11989.9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51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38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39</v>
      </c>
      <c r="E62" s="18" t="s">
        <v>61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46</v>
      </c>
      <c r="E63" s="87" t="s">
        <v>86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40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50</v>
      </c>
      <c r="E65" s="22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49</v>
      </c>
      <c r="E67" s="11" t="s">
        <v>43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14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45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2012-11-16T07:53:02Z</cp:lastPrinted>
  <dcterms:created xsi:type="dcterms:W3CDTF">2000-06-29T05:08:18Z</dcterms:created>
  <dcterms:modified xsi:type="dcterms:W3CDTF">2012-11-16T08:28:56Z</dcterms:modified>
</cp:coreProperties>
</file>