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QUOTE!$A$1:$K$67</definedName>
  </definedNames>
  <calcPr calcId="145621"/>
</workbook>
</file>

<file path=xl/calcChain.xml><?xml version="1.0" encoding="utf-8"?>
<calcChain xmlns="http://schemas.openxmlformats.org/spreadsheetml/2006/main">
  <c r="H23" i="1" l="1"/>
  <c r="J33" i="1" l="1"/>
  <c r="J31" i="1"/>
  <c r="N23" i="1" l="1"/>
  <c r="P23" i="1" s="1"/>
  <c r="J23" i="1" l="1"/>
  <c r="J41" i="1" s="1"/>
  <c r="J45" i="1" s="1"/>
  <c r="J46" i="1" l="1"/>
  <c r="J47" i="1" s="1"/>
</calcChain>
</file>

<file path=xl/sharedStrings.xml><?xml version="1.0" encoding="utf-8"?>
<sst xmlns="http://schemas.openxmlformats.org/spreadsheetml/2006/main" count="98" uniqueCount="82">
  <si>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</si>
  <si>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</si>
  <si>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</si>
  <si>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</si>
  <si>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</si>
  <si>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</si>
  <si>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</si>
  <si>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</si>
  <si>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</si>
  <si>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</si>
  <si>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</si>
  <si>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</si>
  <si>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</si>
  <si>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</si>
  <si>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</si>
  <si>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</si>
  <si>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</si>
  <si>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</si>
  <si>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</si>
  <si>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</si>
  <si>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</si>
  <si>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</si>
  <si>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</si>
  <si>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</si>
  <si>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</si>
  <si>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</si>
  <si>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</si>
  <si>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</si>
  <si>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</si>
  <si>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</si>
  <si>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</si>
  <si>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</si>
  <si>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</si>
  <si>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</si>
  <si>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</si>
  <si>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</si>
  <si>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</si>
  <si>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</si>
  <si>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</si>
  <si>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</si>
  <si>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</si>
  <si>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</si>
  <si>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</si>
  <si>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</si>
  <si>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</si>
  <si>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</si>
  <si>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</si>
  <si>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</si>
  <si>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</si>
  <si>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</si>
  <si>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</si>
  <si>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</si>
  <si>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</si>
  <si>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Capteur Thermique massique SS20.260</t>
  </si>
  <si>
    <t>Gamme de mesure: -20°C à +120°C</t>
  </si>
  <si>
    <t>2 sorties 4-20mA linéarisées</t>
  </si>
  <si>
    <t>Livrée avec câble 2 mètres</t>
  </si>
  <si>
    <t>2</t>
  </si>
  <si>
    <t>517 206</t>
  </si>
  <si>
    <t>Raccord de passage G1/2 laiton</t>
  </si>
  <si>
    <t>Alimentation: 24Vdc</t>
  </si>
  <si>
    <t>Conversion m/s en m3/h</t>
  </si>
  <si>
    <t>Deux relais d'alarme</t>
  </si>
  <si>
    <t>Alimentation sonde SS20.260 intégrée</t>
  </si>
  <si>
    <t>Alimentation: 230Vac</t>
  </si>
  <si>
    <t>Une sortie retransmission 4-20mA</t>
  </si>
  <si>
    <t>A2012RH419</t>
  </si>
  <si>
    <t>+33 9 70 61 16 19</t>
  </si>
  <si>
    <t>506 690-2-24141</t>
  </si>
  <si>
    <t>Longueur : 200mm</t>
  </si>
  <si>
    <t>Gamme de mesure: 0-40m/s</t>
  </si>
  <si>
    <t>Afficheur MD10.015</t>
  </si>
  <si>
    <t>527 330</t>
  </si>
  <si>
    <t>Deux entrées 4-20mA</t>
  </si>
  <si>
    <t>André SEZESTRE</t>
  </si>
  <si>
    <t>Rond point Marcel Hanriot</t>
  </si>
  <si>
    <t>Route d’Issoudun</t>
  </si>
  <si>
    <t>18020 Bourges cedex</t>
  </si>
  <si>
    <t>02 48 55 71 89</t>
  </si>
  <si>
    <t>andre.sezestre@mbda-systems.com'</t>
  </si>
  <si>
    <t>MBDA Systems</t>
  </si>
  <si>
    <t>Livré à Bourges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</si>
</sst>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3" quotePrefix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4"/>
  <sheetViews>
    <sheetView tabSelected="1" zoomScaleNormal="100" workbookViewId="0">
      <selection activeCell="E56" sqref="E5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31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100" t="s">
        <v>19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1" t="s">
        <v>16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2" t="s">
        <v>18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30</v>
      </c>
      <c r="C8" s="21"/>
      <c r="D8" s="96" t="s">
        <v>80</v>
      </c>
      <c r="E8" s="8"/>
      <c r="F8" s="21"/>
      <c r="G8" s="21"/>
      <c r="H8" s="30" t="s">
        <v>1</v>
      </c>
      <c r="I8" s="17"/>
      <c r="J8" s="74">
        <v>41225</v>
      </c>
      <c r="K8" s="21"/>
      <c r="M8" s="89"/>
    </row>
    <row r="9" spans="1:250" ht="15.75" customHeight="1">
      <c r="A9" s="17"/>
      <c r="B9" s="21"/>
      <c r="C9" s="21"/>
      <c r="D9" s="96" t="s">
        <v>75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76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 t="s">
        <v>77</v>
      </c>
      <c r="E11" s="8"/>
      <c r="F11" s="21"/>
      <c r="G11" s="21"/>
      <c r="H11" s="20" t="s">
        <v>27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74</v>
      </c>
      <c r="E12" s="8"/>
      <c r="F12" s="21"/>
      <c r="G12" s="17"/>
      <c r="H12" s="20" t="s">
        <v>28</v>
      </c>
      <c r="I12" s="20"/>
      <c r="J12" s="31" t="s">
        <v>66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78</v>
      </c>
      <c r="E13" s="8"/>
      <c r="F13" s="21"/>
      <c r="G13" s="17"/>
      <c r="H13" s="20" t="s">
        <v>29</v>
      </c>
      <c r="I13" s="21"/>
      <c r="J13" s="21" t="s">
        <v>13</v>
      </c>
      <c r="K13" s="21"/>
      <c r="M13" s="90"/>
    </row>
    <row r="14" spans="1:250" ht="15.75" customHeight="1">
      <c r="A14" s="17"/>
      <c r="B14" s="78" t="s">
        <v>7</v>
      </c>
      <c r="C14" s="21"/>
      <c r="D14" s="96"/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9" t="s">
        <v>79</v>
      </c>
      <c r="E15" s="8"/>
      <c r="F15" s="21"/>
      <c r="G15" s="17"/>
      <c r="H15" s="20" t="s">
        <v>7</v>
      </c>
      <c r="J15" s="83" t="s">
        <v>67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15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17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24</v>
      </c>
      <c r="C19" s="34"/>
      <c r="D19" s="35" t="s">
        <v>23</v>
      </c>
      <c r="E19" s="42" t="s">
        <v>25</v>
      </c>
      <c r="F19" s="34"/>
      <c r="G19" s="34" t="s">
        <v>22</v>
      </c>
      <c r="H19" s="44" t="s">
        <v>21</v>
      </c>
      <c r="I19" s="45"/>
      <c r="J19" s="45" t="s">
        <v>4</v>
      </c>
      <c r="K19" s="12" t="s">
        <v>20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26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68</v>
      </c>
      <c r="E23" s="96" t="s">
        <v>53</v>
      </c>
      <c r="F23" s="96"/>
      <c r="G23" s="97">
        <v>1</v>
      </c>
      <c r="H23" s="48">
        <f>410+25</f>
        <v>435</v>
      </c>
      <c r="I23" s="47"/>
      <c r="J23" s="47">
        <f>G23*H23</f>
        <v>435</v>
      </c>
      <c r="K23" s="76" t="s">
        <v>57</v>
      </c>
      <c r="M23" s="84">
        <v>0.56999999999999995</v>
      </c>
      <c r="N23" s="17">
        <f>L23*(1-M23)</f>
        <v>0</v>
      </c>
      <c r="O23" s="98">
        <v>0.4</v>
      </c>
      <c r="P23" s="95">
        <f>N23/(1-O23)</f>
        <v>0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69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70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96" t="s">
        <v>54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 t="s">
        <v>55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60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 t="s">
        <v>56</v>
      </c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/>
      <c r="F30" s="96"/>
      <c r="G30" s="97"/>
      <c r="H30" s="48"/>
      <c r="I30" s="47"/>
      <c r="J30" s="47"/>
      <c r="K30" s="76"/>
      <c r="M30" s="84"/>
      <c r="O30" s="98"/>
      <c r="P30" s="95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>
        <v>2</v>
      </c>
      <c r="C31" s="11"/>
      <c r="D31" s="99" t="s">
        <v>58</v>
      </c>
      <c r="E31" s="96" t="s">
        <v>59</v>
      </c>
      <c r="F31" s="96"/>
      <c r="G31" s="97">
        <v>1</v>
      </c>
      <c r="H31" s="48">
        <v>31</v>
      </c>
      <c r="I31" s="47"/>
      <c r="J31" s="47">
        <f>G31*H31</f>
        <v>31</v>
      </c>
      <c r="K31" s="76" t="s">
        <v>57</v>
      </c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D32" s="96"/>
      <c r="E32" s="96"/>
      <c r="F32" s="96"/>
      <c r="G32" s="97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>
        <v>3</v>
      </c>
      <c r="C33" s="11"/>
      <c r="D33" s="99" t="s">
        <v>72</v>
      </c>
      <c r="E33" s="96" t="s">
        <v>71</v>
      </c>
      <c r="F33" s="96"/>
      <c r="G33" s="97">
        <v>1</v>
      </c>
      <c r="H33" s="48">
        <v>430</v>
      </c>
      <c r="I33" s="47"/>
      <c r="J33" s="47">
        <f>G33*H33</f>
        <v>430</v>
      </c>
      <c r="K33" s="76" t="s">
        <v>57</v>
      </c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 t="s">
        <v>61</v>
      </c>
      <c r="F34" s="96"/>
      <c r="G34" s="97"/>
      <c r="H34" s="48"/>
      <c r="I34" s="47"/>
      <c r="J34" s="47"/>
      <c r="K34" s="76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D35" s="96"/>
      <c r="E35" s="96" t="s">
        <v>62</v>
      </c>
      <c r="F35" s="96"/>
      <c r="G35" s="97"/>
      <c r="H35" s="48"/>
      <c r="I35" s="47"/>
      <c r="J35" s="47"/>
      <c r="K35" s="76"/>
      <c r="M35" s="84"/>
      <c r="O35" s="98"/>
      <c r="P35" s="95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/>
      <c r="C36" s="11"/>
      <c r="D36" s="96"/>
      <c r="E36" s="96" t="s">
        <v>63</v>
      </c>
      <c r="F36" s="96"/>
      <c r="G36" s="97"/>
      <c r="H36" s="48"/>
      <c r="I36" s="47"/>
      <c r="J36" s="47"/>
      <c r="K36" s="76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s="17" customFormat="1" ht="15.75" customHeight="1">
      <c r="B37" s="12"/>
      <c r="C37" s="11"/>
      <c r="D37" s="96"/>
      <c r="E37" s="96" t="s">
        <v>64</v>
      </c>
      <c r="F37" s="96"/>
      <c r="G37" s="97"/>
      <c r="H37" s="48"/>
      <c r="I37" s="47"/>
      <c r="J37" s="47"/>
      <c r="K37" s="76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1:250" s="17" customFormat="1" ht="15.75" customHeight="1">
      <c r="B38" s="12"/>
      <c r="C38" s="11"/>
      <c r="D38" s="96"/>
      <c r="E38" s="96" t="s">
        <v>73</v>
      </c>
      <c r="F38" s="96"/>
      <c r="G38" s="97"/>
      <c r="H38" s="48"/>
      <c r="I38" s="47"/>
      <c r="J38" s="47"/>
      <c r="K38" s="76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1:250" s="17" customFormat="1" ht="15.75" customHeight="1">
      <c r="B39" s="12"/>
      <c r="C39" s="11"/>
      <c r="D39" s="96"/>
      <c r="E39" s="96" t="s">
        <v>65</v>
      </c>
      <c r="F39" s="96"/>
      <c r="G39" s="97"/>
      <c r="H39" s="48"/>
      <c r="I39" s="47"/>
      <c r="J39" s="47"/>
      <c r="K39" s="76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ht="15.75" customHeight="1" thickBot="1">
      <c r="A40" s="17"/>
      <c r="B40" s="58"/>
      <c r="C40" s="59"/>
      <c r="D40" s="60"/>
      <c r="E40" s="61"/>
      <c r="F40" s="62"/>
      <c r="G40" s="62"/>
      <c r="H40" s="63"/>
      <c r="I40" s="64"/>
      <c r="J40" s="64"/>
      <c r="K40" s="77"/>
    </row>
    <row r="41" spans="1:250" ht="15.75" customHeight="1">
      <c r="A41" s="17"/>
      <c r="B41" s="11"/>
      <c r="C41" s="11"/>
      <c r="D41" s="12"/>
      <c r="E41" s="21"/>
      <c r="F41" s="11"/>
      <c r="G41" s="30" t="s">
        <v>4</v>
      </c>
      <c r="H41" s="48" t="s">
        <v>3</v>
      </c>
      <c r="I41" s="47"/>
      <c r="J41" s="47">
        <f>SUM(J22:J40)</f>
        <v>896</v>
      </c>
      <c r="K41" s="57"/>
    </row>
    <row r="42" spans="1:250" ht="15.75" customHeight="1">
      <c r="A42" s="17"/>
      <c r="B42" s="11"/>
      <c r="C42" s="11"/>
      <c r="D42" s="12"/>
      <c r="E42" s="41"/>
      <c r="F42" s="39"/>
      <c r="G42" s="40" t="s">
        <v>32</v>
      </c>
      <c r="H42" s="49" t="s">
        <v>3</v>
      </c>
      <c r="I42" s="50"/>
      <c r="J42" s="50">
        <v>0</v>
      </c>
      <c r="K42" s="55"/>
    </row>
    <row r="43" spans="1:250" ht="15.75" customHeight="1">
      <c r="A43" s="17"/>
      <c r="B43" s="11"/>
      <c r="C43" s="11"/>
      <c r="D43" s="12"/>
      <c r="E43" s="42"/>
      <c r="F43" s="43"/>
      <c r="G43" s="54" t="s">
        <v>36</v>
      </c>
      <c r="H43" s="51" t="s">
        <v>3</v>
      </c>
      <c r="I43" s="52"/>
      <c r="J43" s="52">
        <v>0</v>
      </c>
      <c r="K43" s="56"/>
    </row>
    <row r="44" spans="1:250" ht="15.75" customHeight="1" thickBot="1">
      <c r="A44" s="17"/>
      <c r="B44" s="59"/>
      <c r="C44" s="59"/>
      <c r="D44" s="58"/>
      <c r="E44" s="67"/>
      <c r="F44" s="68"/>
      <c r="G44" s="69" t="s">
        <v>33</v>
      </c>
      <c r="H44" s="70" t="s">
        <v>3</v>
      </c>
      <c r="I44" s="71"/>
      <c r="J44" s="71">
        <v>25</v>
      </c>
      <c r="K44" s="72"/>
    </row>
    <row r="45" spans="1:250" ht="15.75" customHeight="1">
      <c r="A45" s="17"/>
      <c r="B45" s="11"/>
      <c r="C45" s="11"/>
      <c r="D45" s="12"/>
      <c r="E45" s="21"/>
      <c r="F45" s="11"/>
      <c r="G45" s="29" t="s">
        <v>34</v>
      </c>
      <c r="H45" s="48" t="s">
        <v>3</v>
      </c>
      <c r="I45" s="47"/>
      <c r="J45" s="47">
        <f>SUM(J41:J44)</f>
        <v>921</v>
      </c>
      <c r="K45" s="57"/>
    </row>
    <row r="46" spans="1:250" ht="15.75" customHeight="1" thickBot="1">
      <c r="A46" s="17"/>
      <c r="B46" s="59"/>
      <c r="C46" s="59"/>
      <c r="D46" s="58"/>
      <c r="E46" s="61"/>
      <c r="F46" s="59"/>
      <c r="G46" s="65" t="s">
        <v>35</v>
      </c>
      <c r="H46" s="63" t="s">
        <v>3</v>
      </c>
      <c r="I46" s="64"/>
      <c r="J46" s="64">
        <f>0.196*J45</f>
        <v>180.51600000000002</v>
      </c>
      <c r="K46" s="66"/>
    </row>
    <row r="47" spans="1:250" ht="15.75" customHeight="1">
      <c r="A47" s="17"/>
      <c r="B47" s="11"/>
      <c r="C47" s="11"/>
      <c r="D47" s="12"/>
      <c r="E47" s="17"/>
      <c r="F47" s="11"/>
      <c r="G47" s="53" t="s">
        <v>4</v>
      </c>
      <c r="H47" s="48" t="s">
        <v>3</v>
      </c>
      <c r="I47" s="47"/>
      <c r="J47" s="48">
        <f>SUM(J45:J46)</f>
        <v>1101.5160000000001</v>
      </c>
      <c r="K47" s="57"/>
    </row>
    <row r="48" spans="1:250" ht="15.75" customHeight="1">
      <c r="A48" s="17"/>
      <c r="B48" s="11"/>
      <c r="C48" s="11"/>
      <c r="D48" s="12"/>
      <c r="E48" s="17"/>
      <c r="F48" s="11"/>
      <c r="G48" s="53"/>
      <c r="H48" s="48"/>
      <c r="I48" s="47"/>
      <c r="J48" s="48"/>
      <c r="K48" s="57"/>
    </row>
    <row r="49" spans="2:250" s="17" customFormat="1" ht="15.75" customHeight="1">
      <c r="B49" s="26" t="s">
        <v>52</v>
      </c>
      <c r="C49" s="11"/>
      <c r="D49" s="12"/>
      <c r="E49" s="11"/>
      <c r="F49" s="11"/>
      <c r="G49" s="13"/>
      <c r="H49" s="14"/>
      <c r="I49" s="11"/>
      <c r="J49" s="15"/>
      <c r="K49" s="16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8" t="s">
        <v>37</v>
      </c>
      <c r="E50" s="11"/>
      <c r="F50" s="11"/>
      <c r="G50" s="13"/>
      <c r="H50" s="14"/>
      <c r="I50" s="11"/>
      <c r="J50" s="1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8"/>
      <c r="E51" s="11"/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8"/>
      <c r="E52" s="11"/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B53" s="11"/>
      <c r="C53" s="11"/>
      <c r="D53" s="18"/>
      <c r="E53" s="11"/>
      <c r="F53" s="11"/>
      <c r="G53" s="13"/>
      <c r="H53" s="19"/>
      <c r="I53" s="11"/>
      <c r="J53" s="15"/>
      <c r="K53" s="16"/>
      <c r="L53" s="2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C54" s="11"/>
      <c r="D54" s="73" t="s">
        <v>38</v>
      </c>
      <c r="E54" s="11"/>
      <c r="F54" s="11"/>
      <c r="G54" s="13"/>
      <c r="H54" s="14"/>
      <c r="I54" s="11"/>
      <c r="J54" s="7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11"/>
      <c r="C55" s="11"/>
      <c r="D55" s="53" t="s">
        <v>39</v>
      </c>
      <c r="E55" s="18" t="s">
        <v>81</v>
      </c>
      <c r="F55" s="11"/>
      <c r="G55" s="13"/>
      <c r="H55" s="14"/>
      <c r="I55" s="11"/>
      <c r="J55" s="15"/>
      <c r="K55" s="16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D56" s="25" t="s">
        <v>46</v>
      </c>
      <c r="E56" s="87" t="s">
        <v>50</v>
      </c>
      <c r="K56" s="21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D57" s="25" t="s">
        <v>47</v>
      </c>
      <c r="E57" s="17" t="s">
        <v>40</v>
      </c>
      <c r="K57" s="21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D58" s="25" t="s">
        <v>51</v>
      </c>
      <c r="E58" s="22" t="s">
        <v>41</v>
      </c>
      <c r="K58" s="21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D59" s="25" t="s">
        <v>48</v>
      </c>
      <c r="E59" s="17" t="s">
        <v>42</v>
      </c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53" t="s">
        <v>49</v>
      </c>
      <c r="E60" s="11" t="s">
        <v>43</v>
      </c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11"/>
      <c r="C61" s="11"/>
      <c r="D61" s="12"/>
      <c r="E61" s="11"/>
      <c r="F61" s="11"/>
      <c r="G61" s="13"/>
      <c r="H61" s="14"/>
      <c r="I61" s="11"/>
      <c r="J61" s="15"/>
      <c r="K61" s="16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 t="s">
        <v>44</v>
      </c>
      <c r="C62" s="11"/>
      <c r="D62" s="12"/>
      <c r="E62" s="11"/>
      <c r="F62" s="11"/>
      <c r="G62" s="13"/>
      <c r="H62" s="14"/>
      <c r="I62" s="11"/>
      <c r="J62" s="15"/>
      <c r="K62" s="16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s="17" customFormat="1" ht="15.75" customHeight="1">
      <c r="B64" s="11"/>
      <c r="C64" s="11"/>
      <c r="D64" s="12"/>
      <c r="E64" s="11"/>
      <c r="F64" s="11"/>
      <c r="G64" s="13"/>
      <c r="H64" s="14"/>
      <c r="I64" s="11"/>
      <c r="J64" s="15"/>
      <c r="K64" s="16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250" s="17" customFormat="1" ht="15.75" customHeight="1">
      <c r="B65" s="8"/>
      <c r="C65" s="8"/>
      <c r="D65" s="11"/>
      <c r="E65" s="11"/>
      <c r="F65" s="11"/>
      <c r="G65" s="23"/>
      <c r="H65" s="11"/>
      <c r="I65" s="11"/>
      <c r="J65" s="23"/>
      <c r="K65" s="24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</row>
    <row r="66" spans="2:250" s="17" customFormat="1" ht="15.75" customHeight="1">
      <c r="B66" s="11" t="s">
        <v>14</v>
      </c>
      <c r="C66" s="11"/>
      <c r="D66" s="11"/>
      <c r="E66" s="11"/>
      <c r="F66" s="11"/>
      <c r="G66" s="23"/>
      <c r="H66" s="11"/>
      <c r="I66" s="11"/>
      <c r="J66" s="23"/>
      <c r="K66" s="23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</row>
    <row r="67" spans="2:250" s="17" customFormat="1" ht="15.75" customHeight="1">
      <c r="B67" s="11" t="s">
        <v>45</v>
      </c>
      <c r="C67" s="8"/>
      <c r="D67" s="11"/>
      <c r="E67" s="11"/>
      <c r="F67" s="11"/>
      <c r="G67" s="23"/>
      <c r="H67" s="11"/>
      <c r="I67" s="11"/>
      <c r="J67" s="23"/>
      <c r="K67" s="23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  <c r="IP67" s="37"/>
    </row>
    <row r="68" spans="2:250" ht="15.75" customHeight="1">
      <c r="B68" s="8"/>
      <c r="C68" s="8"/>
      <c r="D68" s="5"/>
      <c r="E68" s="6"/>
      <c r="F68" s="6"/>
      <c r="G68" s="7"/>
      <c r="H68" s="6"/>
      <c r="I68" s="6"/>
      <c r="J68" s="7"/>
      <c r="K68" s="7"/>
    </row>
    <row r="69" spans="2:250" ht="15.75" customHeight="1">
      <c r="B69" s="8"/>
      <c r="C69" s="8"/>
      <c r="D69" s="5"/>
      <c r="E69" s="6"/>
      <c r="F69" s="6"/>
      <c r="G69" s="7"/>
      <c r="H69" s="6"/>
      <c r="I69" s="6"/>
      <c r="J69" s="7"/>
      <c r="K69" s="7"/>
    </row>
    <row r="70" spans="2:250" ht="15.75" customHeight="1">
      <c r="B70" s="2"/>
      <c r="C70" s="2"/>
      <c r="D70" s="2"/>
      <c r="E70" s="2"/>
      <c r="F70" s="2"/>
      <c r="G70" s="7"/>
      <c r="H70" s="2"/>
      <c r="I70" s="2"/>
      <c r="J70" s="2"/>
      <c r="K70" s="2"/>
    </row>
    <row r="71" spans="2:250" ht="15.75" customHeight="1">
      <c r="B71" s="2"/>
      <c r="C71" s="2"/>
      <c r="D71" s="2"/>
      <c r="E71" s="2"/>
      <c r="F71" s="2"/>
      <c r="G71" s="7"/>
      <c r="H71" s="2"/>
      <c r="I71" s="2"/>
      <c r="J71" s="2"/>
      <c r="K71" s="2"/>
    </row>
    <row r="72" spans="2:250" ht="15.75" customHeight="1">
      <c r="B72" s="2"/>
      <c r="C72" s="2"/>
      <c r="D72" s="2"/>
      <c r="E72" s="2"/>
      <c r="F72" s="2"/>
      <c r="G72" s="7"/>
      <c r="H72" s="2"/>
      <c r="I72" s="2"/>
      <c r="J72" s="2"/>
      <c r="K72" s="2"/>
    </row>
    <row r="73" spans="2:250" ht="15.75" customHeight="1"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2:250" ht="15.75" customHeight="1">
      <c r="B74" s="2"/>
      <c r="C74" s="2"/>
      <c r="D74" s="2"/>
      <c r="E74" s="2"/>
      <c r="F74" s="2"/>
      <c r="G74" s="2"/>
      <c r="H74" s="2"/>
      <c r="I74" s="2"/>
      <c r="J74" s="2"/>
      <c r="K74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2012-04-05T07:37:21Z</cp:lastPrinted>
  <dcterms:created xsi:type="dcterms:W3CDTF">2000-06-29T05:08:18Z</dcterms:created>
  <dcterms:modified xsi:type="dcterms:W3CDTF">2012-11-12T09:49:17Z</dcterms:modified>
</cp:coreProperties>
</file>