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J52" i="1" l="1"/>
  <c r="J44" i="1" l="1"/>
  <c r="J37" i="1" l="1"/>
  <c r="N23" i="1" l="1"/>
  <c r="P23" i="1" s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<sst xmlns="http://schemas.openxmlformats.org/spreadsheetml/2006/main" count="115" uniqueCount="98">
  <si>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</si>
  <si>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</si>
  <si>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</si>
  <si>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</si>
  <si>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</si>
  <si>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</si>
  <si>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</si>
  <si>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</si>
  <si>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</si>
  <si>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</si>
  <si>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</si>
  <si>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</si>
  <si>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</si>
  <si>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</si>
  <si>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</si>
  <si>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</si>
  <si>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</si>
  <si>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</si>
  <si>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</si>
  <si>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</si>
  <si>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</si>
  <si>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</si>
  <si>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</si>
  <si>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</si>
  <si>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</si>
  <si>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</si>
  <si>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</si>
  <si>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</si>
  <si>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</si>
  <si>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</si>
  <si>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</si>
  <si>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</si>
  <si>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</si>
  <si>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</si>
  <si>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</si>
  <si>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</si>
  <si>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</si>
  <si>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</si>
  <si>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</si>
  <si>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</si>
  <si>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</si>
  <si>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</si>
  <si>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</si>
  <si>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</si>
  <si>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</si>
  <si>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</si>
  <si>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</si>
  <si>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</si>
  <si>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</si>
  <si>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</si>
  <si>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</si>
  <si>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</si>
  <si>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</si>
  <si>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A2012RH417</t>
  </si>
  <si>
    <t>Université de Technologie de Compiègne</t>
  </si>
  <si>
    <t>Centre Pierre Guillaumat</t>
  </si>
  <si>
    <t>Rue du Docteur Schweitzer</t>
  </si>
  <si>
    <t>60200 Compiègne</t>
  </si>
  <si>
    <t>Tél: +33 (0)3 44 23 44 23</t>
  </si>
  <si>
    <t>www.utc.fr</t>
  </si>
  <si>
    <t>Mr Eric NOPPE</t>
  </si>
  <si>
    <t>Holtz 1121707 08/11/12</t>
  </si>
  <si>
    <t>D2012RH1088</t>
  </si>
  <si>
    <t>SRZ 400 KL.E.V</t>
  </si>
  <si>
    <t>Débitmètre hélicoïdal type SRZ</t>
  </si>
  <si>
    <t>Gamme de mesure 4 à 400lpm</t>
  </si>
  <si>
    <t>Média : huile ISO VG 46</t>
  </si>
  <si>
    <t>Viscosité : 46mm2/s à 40°C</t>
  </si>
  <si>
    <t>Linéarité: 0,5% de la valeur lue</t>
  </si>
  <si>
    <t>répétabilité : 0,1%</t>
  </si>
  <si>
    <t>Pulse par litre : environ 214</t>
  </si>
  <si>
    <t>Pression max : 420 bars</t>
  </si>
  <si>
    <t>temp: 90°C</t>
  </si>
  <si>
    <t>Perte de pression: environ 4 bars à 400lpm et 46mm2/s</t>
  </si>
  <si>
    <t>5</t>
  </si>
  <si>
    <t>Matériau : Inox SS303, joints : viton</t>
  </si>
  <si>
    <t>Poids : 34 Kg</t>
  </si>
  <si>
    <t>SRZ 100 KL.E.V</t>
  </si>
  <si>
    <t>dito</t>
  </si>
  <si>
    <t>Gamme de mesure 1 à 100lpm</t>
  </si>
  <si>
    <t>Pulse par litre : environ 850</t>
  </si>
  <si>
    <t>Perte de pression: environ 1 bar à 50lpm et 46mm2/s</t>
  </si>
  <si>
    <t>Connexion : G1''</t>
  </si>
  <si>
    <t>Connexion : G 1,5''</t>
  </si>
  <si>
    <t>Poids : 15 Kg</t>
  </si>
  <si>
    <t>VTER/P</t>
  </si>
  <si>
    <t>Convertisseur frequence analogique</t>
  </si>
  <si>
    <t>Frequence : de 3 à 3000 Hz</t>
  </si>
  <si>
    <t>Sortie numérique: Push pull collecteur ouvert NPN</t>
  </si>
  <si>
    <t>Alimentation: 7-29Vdc</t>
  </si>
  <si>
    <t>Classe de protection: IP65</t>
  </si>
  <si>
    <t>Boitier : Inox</t>
  </si>
  <si>
    <t>Poids : 250g</t>
  </si>
  <si>
    <t>Stecker 5plg. Typ423 (PG7)</t>
  </si>
  <si>
    <t>Connecteur 5 pin pour VTEK/P</t>
  </si>
  <si>
    <t>Typ: 423 2 99-5114-00-05</t>
  </si>
  <si>
    <t>Ex Work Bad Kotzting Allemagne</t>
  </si>
  <si>
    <t>30% à la commande, reste à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</si>
</sst>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tc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topLeftCell="A25" zoomScaleNormal="100" workbookViewId="0">
      <selection activeCell="F40" sqref="F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41222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27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15</v>
      </c>
      <c r="K16" s="21"/>
      <c r="L16" s="17" t="s">
        <v>62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61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4379</v>
      </c>
      <c r="I23" s="47"/>
      <c r="J23" s="47">
        <f>G23*H23</f>
        <v>8758</v>
      </c>
      <c r="K23" s="76" t="s">
        <v>74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83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2</v>
      </c>
      <c r="C37" s="11"/>
      <c r="D37" s="96" t="s">
        <v>77</v>
      </c>
      <c r="E37" s="96" t="s">
        <v>78</v>
      </c>
      <c r="F37" s="96"/>
      <c r="G37" s="97">
        <v>2</v>
      </c>
      <c r="H37" s="48">
        <v>3087</v>
      </c>
      <c r="I37" s="47"/>
      <c r="J37" s="47">
        <f>G37*H37</f>
        <v>6174</v>
      </c>
      <c r="K37" s="76" t="s">
        <v>74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3</v>
      </c>
      <c r="C44" s="11"/>
      <c r="D44" s="96" t="s">
        <v>85</v>
      </c>
      <c r="E44" s="17" t="s">
        <v>86</v>
      </c>
      <c r="F44" s="96"/>
      <c r="G44" s="102">
        <v>4</v>
      </c>
      <c r="H44" s="48">
        <v>304</v>
      </c>
      <c r="I44" s="47"/>
      <c r="J44" s="47">
        <f>G44*H44</f>
        <v>1216</v>
      </c>
      <c r="K44" s="76" t="s">
        <v>74</v>
      </c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87</v>
      </c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88</v>
      </c>
      <c r="H46" s="48"/>
      <c r="I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89</v>
      </c>
      <c r="H47" s="48"/>
      <c r="I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90</v>
      </c>
      <c r="H48" s="48"/>
      <c r="I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91</v>
      </c>
      <c r="H49" s="48"/>
      <c r="I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96" t="s">
        <v>92</v>
      </c>
      <c r="H50" s="48"/>
      <c r="I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>
        <v>4</v>
      </c>
      <c r="D52" s="18" t="s">
        <v>93</v>
      </c>
      <c r="E52" s="11" t="s">
        <v>94</v>
      </c>
      <c r="F52" s="96"/>
      <c r="G52" s="97">
        <v>4</v>
      </c>
      <c r="H52" s="48">
        <v>21</v>
      </c>
      <c r="I52" s="97"/>
      <c r="J52" s="48">
        <f>G52*H52</f>
        <v>84</v>
      </c>
      <c r="K52" s="76" t="s">
        <v>74</v>
      </c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D53" s="12"/>
      <c r="E53" s="11" t="s">
        <v>95</v>
      </c>
      <c r="F53" s="96"/>
      <c r="G53" s="96"/>
      <c r="H53" s="96"/>
      <c r="I53" s="97"/>
      <c r="J53" s="48"/>
      <c r="K53" s="47"/>
      <c r="M53" s="84"/>
      <c r="O53" s="98"/>
      <c r="P53" s="9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M54" s="84"/>
      <c r="O54" s="98"/>
      <c r="P54" s="9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16232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31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35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32</v>
      </c>
      <c r="H60" s="70" t="s">
        <v>3</v>
      </c>
      <c r="I60" s="71"/>
      <c r="J60" s="71"/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33</v>
      </c>
      <c r="H61" s="48" t="s">
        <v>3</v>
      </c>
      <c r="I61" s="47"/>
      <c r="J61" s="47">
        <f>SUM(J57:J60)</f>
        <v>16232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34</v>
      </c>
      <c r="H62" s="63" t="s">
        <v>3</v>
      </c>
      <c r="I62" s="64"/>
      <c r="J62" s="64">
        <f>0.196*J61</f>
        <v>3181.4720000000002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19413.472000000002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50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36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37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38</v>
      </c>
      <c r="E71" s="18" t="s">
        <v>96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45</v>
      </c>
      <c r="E72" s="87" t="s">
        <v>97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46</v>
      </c>
      <c r="E73" s="17" t="s">
        <v>39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49</v>
      </c>
      <c r="E74" s="22" t="s">
        <v>40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47</v>
      </c>
      <c r="E75" s="17" t="s">
        <v>41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48</v>
      </c>
      <c r="E76" s="11" t="s">
        <v>42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43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14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44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utc.fr/"/>
  </hyperlinks>
  <printOptions horizontalCentered="1"/>
  <pageMargins left="0.33" right="0.27" top="0.32" bottom="0.33" header="0.24" footer="0.196850393700787"/>
  <pageSetup paperSize="9" scale="68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2012-11-09T07:13:59Z</cp:lastPrinted>
  <dcterms:created xsi:type="dcterms:W3CDTF">2000-06-29T05:08:18Z</dcterms:created>
  <dcterms:modified xsi:type="dcterms:W3CDTF">2012-11-09T07:14:30Z</dcterms:modified>
</cp:coreProperties>
</file>