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35" i="1" l="1"/>
  <c r="J33" i="1"/>
  <c r="H23" i="1"/>
  <c r="N23" i="1" l="1"/>
  <c r="P23" i="1" s="1"/>
  <c r="J23" i="1" l="1"/>
  <c r="J45" i="1" s="1"/>
  <c r="J49" i="1" s="1"/>
  <c r="J50" i="1" l="1"/>
  <c r="J51" i="1" s="1"/>
</calcChain>
</file>

<file path=xl/sharedStrings.xml><?xml version="1.0" encoding="utf-8"?>
<sst xmlns="http://schemas.openxmlformats.org/spreadsheetml/2006/main" count="102" uniqueCount="86">
  <si>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</si>
  <si>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</si>
  <si>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</si>
  <si>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</si>
  <si>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</si>
  <si>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</si>
  <si>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</si>
  <si>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</si>
  <si>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</si>
  <si>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</si>
  <si>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</si>
  <si>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</si>
  <si>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</si>
  <si>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</si>
  <si>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</si>
  <si>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</si>
  <si>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</si>
  <si>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</si>
  <si>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</si>
  <si>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</si>
  <si>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</si>
  <si>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</si>
  <si>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</si>
  <si>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</si>
  <si>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</si>
  <si>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</si>
  <si>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</si>
  <si>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</si>
  <si>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</si>
  <si>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</si>
  <si>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</si>
  <si>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</si>
  <si>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</si>
  <si>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</si>
  <si>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</si>
  <si>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</si>
  <si>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</si>
  <si>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</si>
  <si>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</si>
  <si>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</si>
  <si>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</si>
  <si>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</si>
  <si>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</si>
  <si>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</si>
  <si>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</si>
  <si>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</si>
  <si>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</si>
  <si>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</si>
  <si>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</si>
  <si>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</si>
  <si>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</si>
  <si>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</si>
  <si>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</si>
  <si>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</si>
  <si>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</si>
  <si>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A2012RH405</t>
  </si>
  <si>
    <t>R.Colonna</t>
  </si>
  <si>
    <t>06 80 90 31 26</t>
  </si>
  <si>
    <t>Somac sarl</t>
  </si>
  <si>
    <t>12, chemin des Rmains</t>
  </si>
  <si>
    <t>06250 Mougins.</t>
  </si>
  <si>
    <t>04 93 90 12 64 T</t>
  </si>
  <si>
    <t>04 92 92 01 23 F</t>
  </si>
  <si>
    <t>somac2@wanadoo.fr</t>
  </si>
  <si>
    <t>Mr R. Colonna</t>
  </si>
  <si>
    <t>524 600-2151111108</t>
  </si>
  <si>
    <t>Sonde Thermique massique SS20.600</t>
  </si>
  <si>
    <t>Gamme de mesure : 0-140m/s</t>
  </si>
  <si>
    <t>Gamme de mesure : -20 à 120°C</t>
  </si>
  <si>
    <t>Deux sorties 4-20mA</t>
  </si>
  <si>
    <t>Longueur de sonde : 250mm</t>
  </si>
  <si>
    <t>Alimentation : 24Vdc</t>
  </si>
  <si>
    <t>Pression: jusque 16 bars</t>
  </si>
  <si>
    <t>Application : 2050Nm3/h Pression : 7,5 bars DN80</t>
  </si>
  <si>
    <t>Avec raccord de passage Gaz 1/2'' Inox</t>
  </si>
  <si>
    <t>524 921</t>
  </si>
  <si>
    <t>connecteur et câble 5 mètres</t>
  </si>
  <si>
    <t>Afficheur MD10.015</t>
  </si>
  <si>
    <t>Deux entrées analogiques</t>
  </si>
  <si>
    <t>Visualisation vitesse, conversion en m3/H</t>
  </si>
  <si>
    <t>fonction totalisation</t>
  </si>
  <si>
    <t>Deux relais d'alarme</t>
  </si>
  <si>
    <t>Une sortie 4-20mA pour retransmission</t>
  </si>
  <si>
    <t>Alimentation sonde SS20.600 intégrée</t>
  </si>
  <si>
    <t>Alimentation : 230Vac</t>
  </si>
  <si>
    <t>Livré Mougins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</si>
</sst>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9" fillId="0" borderId="0" xfId="3" quotePrefix="1">
      <alignment vertical="center"/>
    </xf>
    <xf numFmtId="3" fontId="9" fillId="0" borderId="0" xfId="3" applyNumberForma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topLeftCell="A3" zoomScaleNormal="100" workbookViewId="0">
      <selection activeCell="E60" sqref="E6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Q4" s="102" t="s">
        <v>56</v>
      </c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Q5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7"/>
      <c r="N6" s="17"/>
      <c r="O6" s="17"/>
      <c r="P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D7" s="95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29" t="s">
        <v>30</v>
      </c>
      <c r="C8" s="21"/>
      <c r="D8" s="95" t="s">
        <v>58</v>
      </c>
      <c r="E8" s="8"/>
      <c r="F8" s="21"/>
      <c r="G8" s="21"/>
      <c r="H8" s="29" t="s">
        <v>1</v>
      </c>
      <c r="I8" s="17"/>
      <c r="J8" s="73">
        <v>41208</v>
      </c>
      <c r="K8" s="21"/>
      <c r="M8" s="88"/>
      <c r="Q8" s="102"/>
    </row>
    <row r="9" spans="1:250" ht="15.75" customHeight="1">
      <c r="A9" s="17"/>
      <c r="B9" s="21"/>
      <c r="C9" s="21"/>
      <c r="D9" s="95" t="s">
        <v>59</v>
      </c>
      <c r="E9" s="8"/>
      <c r="F9" s="21"/>
      <c r="G9" s="29"/>
      <c r="H9" s="17"/>
      <c r="I9" s="17"/>
      <c r="J9" s="17"/>
      <c r="K9" s="21"/>
      <c r="M9" s="88"/>
      <c r="Q9"/>
    </row>
    <row r="10" spans="1:250" ht="15.75" customHeight="1">
      <c r="A10" s="17"/>
      <c r="B10" s="21"/>
      <c r="C10" s="21"/>
      <c r="D10" s="95" t="s">
        <v>60</v>
      </c>
      <c r="E10" s="8"/>
      <c r="F10" s="21"/>
      <c r="G10" s="29"/>
      <c r="H10" s="17"/>
      <c r="J10" s="17"/>
      <c r="K10" s="21"/>
      <c r="M10" s="88"/>
    </row>
    <row r="11" spans="1:250" ht="15.75" customHeight="1">
      <c r="A11" s="17"/>
      <c r="B11" s="21"/>
      <c r="C11" s="21"/>
      <c r="D11" s="95"/>
      <c r="E11" s="8"/>
      <c r="F11" s="21"/>
      <c r="G11" s="21"/>
      <c r="H11" s="20" t="s">
        <v>27</v>
      </c>
      <c r="J11" s="17"/>
      <c r="K11" s="31"/>
      <c r="M11" s="88"/>
      <c r="Q11"/>
    </row>
    <row r="12" spans="1:250" ht="15.75" customHeight="1">
      <c r="A12" s="17"/>
      <c r="B12" s="77" t="s">
        <v>5</v>
      </c>
      <c r="C12" s="21"/>
      <c r="D12" s="95" t="s">
        <v>64</v>
      </c>
      <c r="E12" s="8"/>
      <c r="F12" s="21"/>
      <c r="G12" s="17"/>
      <c r="H12" s="20" t="s">
        <v>28</v>
      </c>
      <c r="I12" s="20"/>
      <c r="J12" s="30" t="s">
        <v>55</v>
      </c>
      <c r="K12" s="21"/>
      <c r="M12" s="88"/>
    </row>
    <row r="13" spans="1:250" ht="15.75" customHeight="1">
      <c r="A13" s="17"/>
      <c r="B13" s="77" t="s">
        <v>8</v>
      </c>
      <c r="C13" s="21"/>
      <c r="D13" s="95" t="s">
        <v>61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89"/>
      <c r="Q13"/>
    </row>
    <row r="14" spans="1:250" ht="15.75" customHeight="1">
      <c r="A14" s="17"/>
      <c r="B14" s="77" t="s">
        <v>7</v>
      </c>
      <c r="C14" s="21"/>
      <c r="D14" s="95" t="s">
        <v>62</v>
      </c>
      <c r="E14" s="8"/>
      <c r="F14" s="21"/>
      <c r="G14" s="17"/>
      <c r="H14" s="20" t="s">
        <v>12</v>
      </c>
      <c r="I14" s="21"/>
      <c r="J14" s="78" t="s">
        <v>10</v>
      </c>
      <c r="K14" s="21"/>
    </row>
    <row r="15" spans="1:250" ht="15.75" customHeight="1">
      <c r="A15" s="17"/>
      <c r="B15" s="77" t="s">
        <v>9</v>
      </c>
      <c r="C15" s="17"/>
      <c r="D15" s="95" t="s">
        <v>57</v>
      </c>
      <c r="E15" s="8"/>
      <c r="F15" s="21"/>
      <c r="G15" s="17"/>
      <c r="H15" s="20" t="s">
        <v>7</v>
      </c>
      <c r="J15" s="82" t="s">
        <v>53</v>
      </c>
      <c r="K15" s="21"/>
      <c r="M15" s="88"/>
      <c r="Q15"/>
    </row>
    <row r="16" spans="1:250" ht="15.75" customHeight="1">
      <c r="A16" s="17"/>
      <c r="B16" s="79" t="s">
        <v>11</v>
      </c>
      <c r="C16" s="17"/>
      <c r="D16" s="95" t="s">
        <v>63</v>
      </c>
      <c r="E16" s="8"/>
      <c r="F16" s="21"/>
      <c r="G16" s="17"/>
      <c r="H16" s="20" t="s">
        <v>9</v>
      </c>
      <c r="J16" s="92" t="s">
        <v>15</v>
      </c>
      <c r="K16" s="21"/>
    </row>
    <row r="17" spans="1:250" ht="15.75" customHeight="1">
      <c r="A17" s="17"/>
      <c r="B17" s="79"/>
      <c r="C17" s="17"/>
      <c r="D17" s="95"/>
      <c r="E17" s="21"/>
      <c r="F17" s="21"/>
      <c r="G17" s="17"/>
      <c r="H17" s="20" t="s">
        <v>11</v>
      </c>
      <c r="I17" s="21"/>
      <c r="J17" s="93" t="s">
        <v>16</v>
      </c>
      <c r="K17" s="21"/>
      <c r="Q17"/>
    </row>
    <row r="18" spans="1:250" ht="15.75" customHeight="1">
      <c r="A18" s="17"/>
      <c r="B18" s="79"/>
      <c r="C18" s="17"/>
      <c r="D18" s="32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24</v>
      </c>
      <c r="C19" s="33"/>
      <c r="D19" s="34" t="s">
        <v>23</v>
      </c>
      <c r="E19" s="41" t="s">
        <v>25</v>
      </c>
      <c r="F19" s="33"/>
      <c r="G19" s="33" t="s">
        <v>22</v>
      </c>
      <c r="H19" s="43" t="s">
        <v>21</v>
      </c>
      <c r="I19" s="44"/>
      <c r="J19" s="44" t="s">
        <v>4</v>
      </c>
      <c r="K19" s="12" t="s">
        <v>20</v>
      </c>
    </row>
    <row r="20" spans="1:250" ht="15.75" customHeight="1">
      <c r="A20" s="17"/>
      <c r="B20" s="35" t="s">
        <v>0</v>
      </c>
      <c r="C20" s="35"/>
      <c r="D20" s="98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26</v>
      </c>
    </row>
    <row r="21" spans="1:250" ht="6.75" customHeight="1">
      <c r="A21" s="17"/>
      <c r="B21" s="35"/>
      <c r="C21" s="35"/>
      <c r="D21" s="98"/>
      <c r="E21" s="36"/>
      <c r="F21" s="35"/>
      <c r="G21" s="35"/>
      <c r="H21" s="45"/>
      <c r="I21" s="46"/>
      <c r="J21" s="46"/>
      <c r="K21" s="12"/>
    </row>
    <row r="22" spans="1:250" s="17" customFormat="1" ht="15.75" customHeight="1">
      <c r="B22" s="12"/>
      <c r="C22" s="11"/>
      <c r="D22" s="95"/>
      <c r="E22" s="95"/>
      <c r="F22" s="95"/>
      <c r="G22" s="96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7" customFormat="1" ht="15.75" customHeight="1">
      <c r="B23" s="12">
        <v>1</v>
      </c>
      <c r="C23" s="11"/>
      <c r="D23" s="95" t="s">
        <v>65</v>
      </c>
      <c r="E23" s="95" t="s">
        <v>66</v>
      </c>
      <c r="F23" s="95"/>
      <c r="G23" s="96">
        <v>1</v>
      </c>
      <c r="H23" s="47">
        <f>1120+190</f>
        <v>1310</v>
      </c>
      <c r="I23" s="46"/>
      <c r="J23" s="46">
        <f>G23*H23</f>
        <v>1310</v>
      </c>
      <c r="K23" s="75" t="s">
        <v>19</v>
      </c>
      <c r="M23" s="83">
        <v>0.56999999999999995</v>
      </c>
      <c r="N23" s="17">
        <f>L23*(1-M23)</f>
        <v>0</v>
      </c>
      <c r="O23" s="97">
        <v>0.4</v>
      </c>
      <c r="P23" s="94">
        <f>N23/(1-O23)</f>
        <v>0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7" customFormat="1" ht="15.75" customHeight="1">
      <c r="B24" s="12"/>
      <c r="C24" s="11"/>
      <c r="D24" s="95"/>
      <c r="E24" s="95" t="s">
        <v>67</v>
      </c>
      <c r="F24" s="95"/>
      <c r="G24" s="96"/>
      <c r="H24" s="47"/>
      <c r="I24" s="46"/>
      <c r="J24" s="46"/>
      <c r="K24" s="75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7" customFormat="1" ht="15.75" customHeight="1">
      <c r="B25" s="12"/>
      <c r="C25" s="11"/>
      <c r="D25" s="95"/>
      <c r="E25" s="95" t="s">
        <v>68</v>
      </c>
      <c r="F25" s="95"/>
      <c r="G25" s="96"/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7" customFormat="1" ht="15.75" customHeight="1">
      <c r="B26" s="12"/>
      <c r="C26" s="11"/>
      <c r="D26" s="95"/>
      <c r="E26" s="95" t="s">
        <v>69</v>
      </c>
      <c r="F26" s="95"/>
      <c r="G26" s="96"/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7" customFormat="1" ht="15.75" customHeight="1">
      <c r="B27" s="12"/>
      <c r="C27" s="11"/>
      <c r="D27" s="95"/>
      <c r="E27" s="95" t="s">
        <v>70</v>
      </c>
      <c r="F27" s="95"/>
      <c r="G27" s="96"/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7" customFormat="1" ht="15.75" customHeight="1">
      <c r="B28" s="12"/>
      <c r="C28" s="11"/>
      <c r="D28" s="95"/>
      <c r="E28" s="95" t="s">
        <v>71</v>
      </c>
      <c r="F28" s="95"/>
      <c r="G28" s="96"/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2"/>
      <c r="C29" s="11"/>
      <c r="D29" s="95"/>
      <c r="E29" s="95" t="s">
        <v>72</v>
      </c>
      <c r="F29" s="95"/>
      <c r="G29" s="96"/>
      <c r="H29" s="47"/>
      <c r="I29" s="46"/>
      <c r="J29" s="46"/>
      <c r="K29" s="75"/>
      <c r="M29" s="83"/>
      <c r="O29" s="97"/>
      <c r="P29" s="94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7" customFormat="1" ht="15.75" customHeight="1">
      <c r="B30" s="12"/>
      <c r="C30" s="11"/>
      <c r="D30" s="95"/>
      <c r="E30" s="95" t="s">
        <v>73</v>
      </c>
      <c r="F30" s="95"/>
      <c r="G30" s="96"/>
      <c r="H30" s="47"/>
      <c r="I30" s="46"/>
      <c r="J30" s="46"/>
      <c r="K30" s="75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7" customFormat="1" ht="15.75" customHeight="1">
      <c r="B31" s="12"/>
      <c r="C31" s="11"/>
      <c r="D31" s="95"/>
      <c r="E31" s="95" t="s">
        <v>74</v>
      </c>
      <c r="F31" s="95"/>
      <c r="G31" s="96"/>
      <c r="H31" s="47"/>
      <c r="I31" s="46"/>
      <c r="J31" s="46"/>
      <c r="K31" s="75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7" customFormat="1" ht="15.75" customHeight="1">
      <c r="B32" s="12"/>
      <c r="C32" s="11"/>
      <c r="D32" s="95"/>
      <c r="E32" s="95"/>
      <c r="F32" s="95"/>
      <c r="G32" s="96"/>
      <c r="H32" s="47"/>
      <c r="I32" s="46"/>
      <c r="J32" s="46"/>
      <c r="K32" s="75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1:250" s="17" customFormat="1" ht="15.75" customHeight="1">
      <c r="B33" s="12">
        <v>2</v>
      </c>
      <c r="C33" s="11"/>
      <c r="D33" s="103" t="s">
        <v>75</v>
      </c>
      <c r="E33" s="95" t="s">
        <v>76</v>
      </c>
      <c r="F33" s="95"/>
      <c r="G33" s="96">
        <v>1</v>
      </c>
      <c r="H33" s="47">
        <v>69</v>
      </c>
      <c r="I33" s="46"/>
      <c r="J33" s="46">
        <f>G33*H33</f>
        <v>69</v>
      </c>
      <c r="K33" s="75" t="s">
        <v>19</v>
      </c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</row>
    <row r="34" spans="1:250" s="17" customFormat="1" ht="15.75" customHeight="1">
      <c r="B34" s="12"/>
      <c r="C34" s="11"/>
      <c r="D34" s="95"/>
      <c r="E34" s="95"/>
      <c r="F34" s="95"/>
      <c r="G34" s="96"/>
      <c r="H34" s="47"/>
      <c r="I34" s="46"/>
      <c r="J34" s="46"/>
      <c r="K34" s="75"/>
      <c r="M34" s="83"/>
      <c r="O34" s="97"/>
      <c r="P34" s="94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</row>
    <row r="35" spans="1:250" s="17" customFormat="1" ht="15.75" customHeight="1">
      <c r="B35" s="12">
        <v>3</v>
      </c>
      <c r="C35" s="11"/>
      <c r="D35" s="104">
        <v>527330</v>
      </c>
      <c r="E35" s="95" t="s">
        <v>77</v>
      </c>
      <c r="F35" s="95"/>
      <c r="G35" s="96">
        <v>1</v>
      </c>
      <c r="H35" s="47">
        <v>430</v>
      </c>
      <c r="I35" s="46"/>
      <c r="J35" s="46">
        <f>G35*H35</f>
        <v>430</v>
      </c>
      <c r="K35" s="75" t="s">
        <v>19</v>
      </c>
      <c r="M35" s="83"/>
      <c r="O35" s="97"/>
      <c r="P35" s="94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</row>
    <row r="36" spans="1:250" s="17" customFormat="1" ht="15.75" customHeight="1">
      <c r="B36" s="12"/>
      <c r="C36" s="11"/>
      <c r="D36" s="95"/>
      <c r="E36" s="95" t="s">
        <v>78</v>
      </c>
      <c r="F36" s="95"/>
      <c r="G36" s="96"/>
      <c r="H36" s="47"/>
      <c r="I36" s="46"/>
      <c r="J36" s="46"/>
      <c r="K36" s="75"/>
      <c r="M36" s="83"/>
      <c r="O36" s="97"/>
      <c r="P36" s="94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</row>
    <row r="37" spans="1:250" s="17" customFormat="1" ht="15.75" customHeight="1">
      <c r="B37" s="12"/>
      <c r="C37" s="11"/>
      <c r="D37" s="95"/>
      <c r="E37" s="95" t="s">
        <v>79</v>
      </c>
      <c r="F37" s="95"/>
      <c r="G37" s="96"/>
      <c r="H37" s="47"/>
      <c r="I37" s="46"/>
      <c r="J37" s="46"/>
      <c r="K37" s="75"/>
      <c r="M37" s="83"/>
      <c r="O37" s="97"/>
      <c r="P37" s="94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</row>
    <row r="38" spans="1:250" s="17" customFormat="1" ht="15.75" customHeight="1">
      <c r="B38" s="12"/>
      <c r="C38" s="11"/>
      <c r="D38" s="95"/>
      <c r="E38" s="95" t="s">
        <v>80</v>
      </c>
      <c r="F38" s="95"/>
      <c r="G38" s="96"/>
      <c r="H38" s="47"/>
      <c r="I38" s="46"/>
      <c r="J38" s="46"/>
      <c r="K38" s="75"/>
      <c r="M38" s="83"/>
      <c r="O38" s="97"/>
      <c r="P38" s="94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</row>
    <row r="39" spans="1:250" s="17" customFormat="1" ht="15.75" customHeight="1">
      <c r="B39" s="12"/>
      <c r="C39" s="11"/>
      <c r="D39" s="95"/>
      <c r="E39" s="95" t="s">
        <v>81</v>
      </c>
      <c r="F39" s="95"/>
      <c r="G39" s="96"/>
      <c r="H39" s="47"/>
      <c r="I39" s="46"/>
      <c r="J39" s="46"/>
      <c r="K39" s="75"/>
      <c r="M39" s="83"/>
      <c r="O39" s="97"/>
      <c r="P39" s="94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</row>
    <row r="40" spans="1:250" s="17" customFormat="1" ht="15.75" customHeight="1">
      <c r="B40" s="12"/>
      <c r="C40" s="11"/>
      <c r="D40" s="95"/>
      <c r="E40" s="95" t="s">
        <v>82</v>
      </c>
      <c r="F40" s="95"/>
      <c r="G40" s="96"/>
      <c r="H40" s="47"/>
      <c r="I40" s="46"/>
      <c r="J40" s="46"/>
      <c r="K40" s="75"/>
      <c r="M40" s="83"/>
      <c r="O40" s="97"/>
      <c r="P40" s="94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</row>
    <row r="41" spans="1:250" s="17" customFormat="1" ht="15.75" customHeight="1">
      <c r="B41" s="12"/>
      <c r="C41" s="11"/>
      <c r="D41" s="95"/>
      <c r="E41" s="95" t="s">
        <v>83</v>
      </c>
      <c r="F41" s="95"/>
      <c r="G41" s="96"/>
      <c r="H41" s="47"/>
      <c r="I41" s="46"/>
      <c r="J41" s="46"/>
      <c r="K41" s="75"/>
      <c r="M41" s="83"/>
      <c r="O41" s="97"/>
      <c r="P41" s="94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</row>
    <row r="42" spans="1:250" s="17" customFormat="1" ht="15.75" customHeight="1">
      <c r="B42" s="12"/>
      <c r="C42" s="11"/>
      <c r="D42" s="95"/>
      <c r="E42" s="95" t="s">
        <v>84</v>
      </c>
      <c r="F42" s="95"/>
      <c r="G42" s="96"/>
      <c r="H42" s="47"/>
      <c r="I42" s="46"/>
      <c r="J42" s="46"/>
      <c r="K42" s="75"/>
      <c r="M42" s="83"/>
      <c r="O42" s="97"/>
      <c r="P42" s="94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1:250" s="17" customFormat="1" ht="15.75" customHeight="1">
      <c r="B43" s="12"/>
      <c r="C43" s="11"/>
      <c r="D43" s="95"/>
      <c r="E43" s="95"/>
      <c r="F43" s="95"/>
      <c r="G43" s="96"/>
      <c r="H43" s="47"/>
      <c r="I43" s="46"/>
      <c r="J43" s="46"/>
      <c r="K43" s="75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1:250" ht="15.75" customHeight="1" thickBot="1">
      <c r="A44" s="17"/>
      <c r="B44" s="57"/>
      <c r="C44" s="58"/>
      <c r="D44" s="59"/>
      <c r="E44" s="60"/>
      <c r="F44" s="61"/>
      <c r="G44" s="61"/>
      <c r="H44" s="62"/>
      <c r="I44" s="63"/>
      <c r="J44" s="63"/>
      <c r="K44" s="76"/>
    </row>
    <row r="45" spans="1:250" ht="15.75" customHeight="1">
      <c r="A45" s="17"/>
      <c r="B45" s="11"/>
      <c r="C45" s="11"/>
      <c r="D45" s="12"/>
      <c r="E45" s="21"/>
      <c r="F45" s="11"/>
      <c r="G45" s="29" t="s">
        <v>4</v>
      </c>
      <c r="H45" s="47" t="s">
        <v>3</v>
      </c>
      <c r="I45" s="46"/>
      <c r="J45" s="46">
        <f>SUM(J22:J44)</f>
        <v>1809</v>
      </c>
      <c r="K45" s="56"/>
    </row>
    <row r="46" spans="1:250" ht="15.75" customHeight="1">
      <c r="A46" s="17"/>
      <c r="B46" s="11"/>
      <c r="C46" s="11"/>
      <c r="D46" s="12"/>
      <c r="E46" s="40"/>
      <c r="F46" s="38"/>
      <c r="G46" s="39" t="s">
        <v>32</v>
      </c>
      <c r="H46" s="48" t="s">
        <v>3</v>
      </c>
      <c r="I46" s="49"/>
      <c r="J46" s="49">
        <v>0</v>
      </c>
      <c r="K46" s="54"/>
    </row>
    <row r="47" spans="1:250" ht="15.75" customHeight="1">
      <c r="A47" s="17"/>
      <c r="B47" s="11"/>
      <c r="C47" s="11"/>
      <c r="D47" s="12"/>
      <c r="E47" s="41"/>
      <c r="F47" s="42"/>
      <c r="G47" s="53" t="s">
        <v>36</v>
      </c>
      <c r="H47" s="50" t="s">
        <v>3</v>
      </c>
      <c r="I47" s="51"/>
      <c r="J47" s="51">
        <v>0</v>
      </c>
      <c r="K47" s="55"/>
    </row>
    <row r="48" spans="1:250" ht="15.75" customHeight="1" thickBot="1">
      <c r="A48" s="17"/>
      <c r="B48" s="58"/>
      <c r="C48" s="58"/>
      <c r="D48" s="57"/>
      <c r="E48" s="66"/>
      <c r="F48" s="67"/>
      <c r="G48" s="68" t="s">
        <v>33</v>
      </c>
      <c r="H48" s="69" t="s">
        <v>3</v>
      </c>
      <c r="I48" s="70"/>
      <c r="J48" s="70">
        <v>35</v>
      </c>
      <c r="K48" s="71"/>
    </row>
    <row r="49" spans="1:250" ht="15.75" customHeight="1">
      <c r="A49" s="17"/>
      <c r="B49" s="11"/>
      <c r="C49" s="11"/>
      <c r="D49" s="12"/>
      <c r="E49" s="21"/>
      <c r="F49" s="11"/>
      <c r="G49" s="28" t="s">
        <v>34</v>
      </c>
      <c r="H49" s="47" t="s">
        <v>3</v>
      </c>
      <c r="I49" s="46"/>
      <c r="J49" s="46">
        <f>SUM(J45:J48)</f>
        <v>1844</v>
      </c>
      <c r="K49" s="56"/>
    </row>
    <row r="50" spans="1:250" ht="15.75" customHeight="1" thickBot="1">
      <c r="A50" s="17"/>
      <c r="B50" s="58"/>
      <c r="C50" s="58"/>
      <c r="D50" s="57"/>
      <c r="E50" s="60"/>
      <c r="F50" s="58"/>
      <c r="G50" s="64" t="s">
        <v>35</v>
      </c>
      <c r="H50" s="62" t="s">
        <v>3</v>
      </c>
      <c r="I50" s="63"/>
      <c r="J50" s="63">
        <f>0.196*J49</f>
        <v>361.42400000000004</v>
      </c>
      <c r="K50" s="65"/>
    </row>
    <row r="51" spans="1:250" ht="15.75" customHeight="1">
      <c r="A51" s="17"/>
      <c r="B51" s="11"/>
      <c r="C51" s="11"/>
      <c r="D51" s="12"/>
      <c r="E51" s="17"/>
      <c r="F51" s="11"/>
      <c r="G51" s="52" t="s">
        <v>4</v>
      </c>
      <c r="H51" s="47" t="s">
        <v>3</v>
      </c>
      <c r="I51" s="46"/>
      <c r="J51" s="47">
        <f>SUM(J49:J50)</f>
        <v>2205.424</v>
      </c>
      <c r="K51" s="56"/>
    </row>
    <row r="52" spans="1:250" ht="15.75" customHeight="1">
      <c r="A52" s="17"/>
      <c r="B52" s="11"/>
      <c r="C52" s="11"/>
      <c r="D52" s="12"/>
      <c r="E52" s="17"/>
      <c r="F52" s="11"/>
      <c r="G52" s="52"/>
      <c r="H52" s="47"/>
      <c r="I52" s="46"/>
      <c r="J52" s="47"/>
      <c r="K52" s="56"/>
    </row>
    <row r="53" spans="1:250" s="17" customFormat="1" ht="15.75" customHeight="1">
      <c r="B53" s="26" t="s">
        <v>52</v>
      </c>
      <c r="C53" s="11"/>
      <c r="D53" s="12"/>
      <c r="E53" s="11"/>
      <c r="F53" s="11"/>
      <c r="G53" s="13"/>
      <c r="H53" s="14"/>
      <c r="I53" s="11"/>
      <c r="J53" s="15"/>
      <c r="K53" s="1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1:250" s="17" customFormat="1" ht="15.75" customHeight="1">
      <c r="B54" s="18" t="s">
        <v>37</v>
      </c>
      <c r="E54" s="11"/>
      <c r="F54" s="11"/>
      <c r="G54" s="13"/>
      <c r="H54" s="14"/>
      <c r="I54" s="11"/>
      <c r="J54" s="15"/>
      <c r="K54" s="1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</row>
    <row r="58" spans="1:250" s="17" customFormat="1" ht="15.75" customHeight="1">
      <c r="C58" s="11"/>
      <c r="D58" s="72" t="s">
        <v>38</v>
      </c>
      <c r="E58" s="11"/>
      <c r="F58" s="11"/>
      <c r="G58" s="13"/>
      <c r="H58" s="14"/>
      <c r="I58" s="11"/>
      <c r="J58" s="74"/>
      <c r="K58" s="1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</row>
    <row r="59" spans="1:250" s="17" customFormat="1" ht="15.75" customHeight="1">
      <c r="B59" s="11"/>
      <c r="C59" s="11"/>
      <c r="D59" s="52" t="s">
        <v>39</v>
      </c>
      <c r="E59" s="18" t="s">
        <v>85</v>
      </c>
      <c r="F59" s="11"/>
      <c r="G59" s="13"/>
      <c r="H59" s="14"/>
      <c r="I59" s="11"/>
      <c r="J59" s="15"/>
      <c r="K59" s="1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</row>
    <row r="60" spans="1:250" s="17" customFormat="1" ht="15.75" customHeight="1">
      <c r="D60" s="25" t="s">
        <v>46</v>
      </c>
      <c r="E60" s="86" t="s">
        <v>50</v>
      </c>
      <c r="K60" s="21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</row>
    <row r="61" spans="1:250" s="17" customFormat="1" ht="15.75" customHeight="1">
      <c r="D61" s="25" t="s">
        <v>47</v>
      </c>
      <c r="E61" s="17" t="s">
        <v>40</v>
      </c>
      <c r="K61" s="21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</row>
    <row r="62" spans="1:250" s="17" customFormat="1" ht="15.75" customHeight="1">
      <c r="D62" s="25" t="s">
        <v>51</v>
      </c>
      <c r="E62" s="22" t="s">
        <v>41</v>
      </c>
      <c r="K62" s="21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</row>
    <row r="63" spans="1:250" s="17" customFormat="1" ht="15.75" customHeight="1">
      <c r="D63" s="25" t="s">
        <v>48</v>
      </c>
      <c r="E63" s="17" t="s">
        <v>42</v>
      </c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</row>
    <row r="64" spans="1:250" s="17" customFormat="1" ht="15.75" customHeight="1">
      <c r="B64" s="11"/>
      <c r="C64" s="11"/>
      <c r="D64" s="52" t="s">
        <v>49</v>
      </c>
      <c r="E64" s="11" t="s">
        <v>43</v>
      </c>
      <c r="F64" s="11"/>
      <c r="G64" s="13"/>
      <c r="H64" s="14"/>
      <c r="I64" s="11"/>
      <c r="J64" s="15"/>
      <c r="K64" s="1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</row>
    <row r="66" spans="2:250" s="17" customFormat="1" ht="15.75" customHeight="1">
      <c r="B66" s="11" t="s">
        <v>44</v>
      </c>
      <c r="C66" s="11"/>
      <c r="D66" s="12"/>
      <c r="E66" s="11"/>
      <c r="F66" s="11"/>
      <c r="G66" s="13"/>
      <c r="H66" s="14"/>
      <c r="I66" s="11"/>
      <c r="J66" s="15"/>
      <c r="K66" s="1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</row>
    <row r="70" spans="2:250" s="17" customFormat="1" ht="15.75" customHeight="1">
      <c r="B70" s="11" t="s">
        <v>14</v>
      </c>
      <c r="C70" s="11"/>
      <c r="D70" s="11"/>
      <c r="E70" s="11"/>
      <c r="F70" s="11"/>
      <c r="G70" s="23"/>
      <c r="H70" s="11"/>
      <c r="I70" s="11"/>
      <c r="J70" s="23"/>
      <c r="K70" s="23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</row>
    <row r="71" spans="2:250" s="17" customFormat="1" ht="15.75" customHeight="1">
      <c r="B71" s="11" t="s">
        <v>45</v>
      </c>
      <c r="C71" s="8"/>
      <c r="D71" s="11"/>
      <c r="E71" s="11"/>
      <c r="F71" s="11"/>
      <c r="G71" s="23"/>
      <c r="H71" s="11"/>
      <c r="I71" s="11"/>
      <c r="J71" s="23"/>
      <c r="K71" s="23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2012-10-26T17:08:17Z</dcterms:modified>
</cp:coreProperties>
</file>