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H43" i="1" l="1"/>
  <c r="J33" i="1"/>
  <c r="N23" i="1" l="1"/>
  <c r="P23" i="1" s="1"/>
  <c r="J23" i="1" l="1"/>
  <c r="J57" i="1" s="1"/>
  <c r="J61" i="1" s="1"/>
  <c r="J62" i="1" l="1"/>
  <c r="J63" i="1" s="1"/>
</calcChain>
</file>

<file path=xl/sharedStrings.xml><?xml version="1.0" encoding="utf-8"?>
<sst xmlns="http://schemas.openxmlformats.org/spreadsheetml/2006/main" count="117" uniqueCount="100">
  <si>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</si>
  <si>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</si>
  <si>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</si>
  <si>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</si>
  <si>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</si>
  <si>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</si>
  <si>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</si>
  <si>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</si>
  <si>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</si>
  <si>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</si>
  <si>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</si>
  <si>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</si>
  <si>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</si>
  <si>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</si>
  <si>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</si>
  <si>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</si>
  <si>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</si>
  <si>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</si>
  <si>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</si>
  <si>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</si>
  <si>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</si>
  <si>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</si>
  <si>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</si>
  <si>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</si>
  <si>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</si>
  <si>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</si>
  <si>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</si>
  <si>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</si>
  <si>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</si>
  <si>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</si>
  <si>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</si>
  <si>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</si>
  <si>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</si>
  <si>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</si>
  <si>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</si>
  <si>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</si>
  <si>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</si>
  <si>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</si>
  <si>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</si>
  <si>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</si>
  <si>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</si>
  <si>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</si>
  <si>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</si>
  <si>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</si>
  <si>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</si>
  <si>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</si>
  <si>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</si>
  <si>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</si>
  <si>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</si>
  <si>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</si>
  <si>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</si>
  <si>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</si>
  <si>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</si>
  <si>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</si>
  <si>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A2012RH402</t>
  </si>
  <si>
    <t>Munksjö Arches SAS</t>
  </si>
  <si>
    <t>Centre de recherche Apprieu</t>
  </si>
  <si>
    <t>40 Rue du Grand Champ</t>
  </si>
  <si>
    <t>38140 Apprieu, France</t>
  </si>
  <si>
    <t>Tel: +33 476 937 272</t>
  </si>
  <si>
    <t>Fax: +33 476 651 930</t>
  </si>
  <si>
    <t>christian.girardot@munksjo.com</t>
  </si>
  <si>
    <t>Mr Christian Girardot</t>
  </si>
  <si>
    <t>CMS0500BSRN200000</t>
  </si>
  <si>
    <t>Débitmètre massique thermique CMS</t>
  </si>
  <si>
    <t>Gamme : 250Nl/min</t>
  </si>
  <si>
    <t>Connexion : Rc1/2''</t>
  </si>
  <si>
    <t xml:space="preserve">Corps de mesure : Inox </t>
  </si>
  <si>
    <t>Sortie: 4-20mA et impulsions</t>
  </si>
  <si>
    <t>Fonction totalisation</t>
  </si>
  <si>
    <t>Alimentation : 24Vdc</t>
  </si>
  <si>
    <t>5</t>
  </si>
  <si>
    <t>Application: CO2 15Nm3/h</t>
  </si>
  <si>
    <t>Pression : jusque 10 bars</t>
  </si>
  <si>
    <t>dito</t>
  </si>
  <si>
    <t>Application: CO2 50Nm3/h</t>
  </si>
  <si>
    <t>Gamme : 900Nl/min</t>
  </si>
  <si>
    <t>Connexion : Rc1''</t>
  </si>
  <si>
    <t>Corps de mesure : Aluminium</t>
  </si>
  <si>
    <t>81446594-006</t>
  </si>
  <si>
    <t>Connecteur et câble 5 mètres</t>
  </si>
  <si>
    <t>CMS1500BARN210000</t>
  </si>
  <si>
    <t>8</t>
  </si>
  <si>
    <t>ALTERNATIVE:</t>
  </si>
  <si>
    <t>524 600-1115111108</t>
  </si>
  <si>
    <t>Sonde thermique massique SS20.600</t>
  </si>
  <si>
    <t>Longueur : 120mm</t>
  </si>
  <si>
    <t>Gamme de mesure : 0-10Nm/s CO2</t>
  </si>
  <si>
    <t>Ajustment et correction CO2</t>
  </si>
  <si>
    <t>Avec mesure température : -20 à 120°C</t>
  </si>
  <si>
    <t>Deux sorties 4-20mA pour vitesse et température</t>
  </si>
  <si>
    <t>Surpression: jusqu'à 16 bars</t>
  </si>
  <si>
    <t>15Nm3/h CO2 dans un DN25 : vitesse: 8,3Nm/s</t>
  </si>
  <si>
    <t>50Nm3/h CO2 dans un DN50 : vitesse: 7Nm/s</t>
  </si>
  <si>
    <t>Avec raccord de passage en G1/2'' inox</t>
  </si>
  <si>
    <t>524 921</t>
  </si>
  <si>
    <t>Connecteur M12 et câble 5 mètres</t>
  </si>
  <si>
    <t>3</t>
  </si>
  <si>
    <t>Livré en France</t>
  </si>
  <si>
    <t>Pression : jusque 6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</si>
</sst>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munksjo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0"/>
  <sheetViews>
    <sheetView tabSelected="1" topLeftCell="A10" zoomScaleNormal="100" workbookViewId="0">
      <selection activeCell="E36" sqref="E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41206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1750</v>
      </c>
      <c r="I23" s="47"/>
      <c r="J23" s="47">
        <f>G23*H23</f>
        <v>1750</v>
      </c>
      <c r="K23" s="76" t="s">
        <v>71</v>
      </c>
      <c r="L23" s="17">
        <v>1750</v>
      </c>
      <c r="M23" s="84">
        <v>0.4</v>
      </c>
      <c r="N23" s="17">
        <f>L23*(1-M23)</f>
        <v>1050</v>
      </c>
      <c r="O23" s="98">
        <v>0.4</v>
      </c>
      <c r="P23" s="95">
        <f>N23/(1-O23)</f>
        <v>1750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>
        <v>2</v>
      </c>
      <c r="C33" s="11"/>
      <c r="D33" s="96" t="s">
        <v>81</v>
      </c>
      <c r="E33" s="96" t="s">
        <v>74</v>
      </c>
      <c r="F33" s="96"/>
      <c r="G33" s="97">
        <v>1</v>
      </c>
      <c r="H33" s="48">
        <v>2280</v>
      </c>
      <c r="I33" s="47"/>
      <c r="J33" s="47">
        <f>G33*H33</f>
        <v>2280</v>
      </c>
      <c r="K33" s="76" t="s">
        <v>82</v>
      </c>
      <c r="L33" s="17">
        <v>2280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75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77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99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>
        <v>3</v>
      </c>
      <c r="C40" s="11"/>
      <c r="D40" s="96" t="s">
        <v>79</v>
      </c>
      <c r="E40" s="96" t="s">
        <v>80</v>
      </c>
      <c r="F40" s="96"/>
      <c r="G40" s="97">
        <v>2</v>
      </c>
      <c r="H40" s="48">
        <v>35</v>
      </c>
      <c r="I40" s="47"/>
      <c r="J40" s="47"/>
      <c r="K40" s="76" t="s">
        <v>71</v>
      </c>
      <c r="L40" s="17">
        <v>35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 t="s">
        <v>83</v>
      </c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 t="s">
        <v>84</v>
      </c>
      <c r="E43" s="96" t="s">
        <v>85</v>
      </c>
      <c r="F43" s="96"/>
      <c r="G43" s="97">
        <v>2</v>
      </c>
      <c r="H43" s="48">
        <f>1120+180</f>
        <v>1300</v>
      </c>
      <c r="I43" s="47"/>
      <c r="J43" s="47"/>
      <c r="K43" s="76" t="s">
        <v>97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86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87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88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89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90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91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92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93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70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94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9" t="s">
        <v>95</v>
      </c>
      <c r="E54" s="96" t="s">
        <v>96</v>
      </c>
      <c r="F54" s="96"/>
      <c r="G54" s="97">
        <v>2</v>
      </c>
      <c r="H54" s="48">
        <v>69</v>
      </c>
      <c r="I54" s="47"/>
      <c r="J54" s="47"/>
      <c r="K54" s="76" t="s">
        <v>97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ht="15.75" customHeight="1" thickBot="1">
      <c r="A56" s="17"/>
      <c r="B56" s="58"/>
      <c r="C56" s="59"/>
      <c r="D56" s="60"/>
      <c r="E56" s="61"/>
      <c r="F56" s="62"/>
      <c r="G56" s="62"/>
      <c r="H56" s="63"/>
      <c r="I56" s="64"/>
      <c r="J56" s="64"/>
      <c r="K56" s="77"/>
    </row>
    <row r="57" spans="1:250" ht="15.75" customHeight="1">
      <c r="A57" s="17"/>
      <c r="B57" s="11"/>
      <c r="C57" s="11"/>
      <c r="D57" s="12"/>
      <c r="E57" s="21"/>
      <c r="F57" s="11"/>
      <c r="G57" s="30" t="s">
        <v>4</v>
      </c>
      <c r="H57" s="48" t="s">
        <v>3</v>
      </c>
      <c r="I57" s="47"/>
      <c r="J57" s="47">
        <f>SUM(J22:J56)</f>
        <v>4030</v>
      </c>
      <c r="K57" s="57"/>
    </row>
    <row r="58" spans="1:250" ht="15.75" customHeight="1">
      <c r="A58" s="17"/>
      <c r="B58" s="11"/>
      <c r="C58" s="11"/>
      <c r="D58" s="12"/>
      <c r="E58" s="41"/>
      <c r="F58" s="39"/>
      <c r="G58" s="40" t="s">
        <v>33</v>
      </c>
      <c r="H58" s="49" t="s">
        <v>3</v>
      </c>
      <c r="I58" s="50"/>
      <c r="J58" s="50">
        <v>0</v>
      </c>
      <c r="K58" s="55"/>
    </row>
    <row r="59" spans="1:250" ht="15.75" customHeight="1">
      <c r="A59" s="17"/>
      <c r="B59" s="11"/>
      <c r="C59" s="11"/>
      <c r="D59" s="12"/>
      <c r="E59" s="42"/>
      <c r="F59" s="43"/>
      <c r="G59" s="54" t="s">
        <v>37</v>
      </c>
      <c r="H59" s="51" t="s">
        <v>3</v>
      </c>
      <c r="I59" s="52"/>
      <c r="J59" s="52">
        <v>0</v>
      </c>
      <c r="K59" s="56"/>
    </row>
    <row r="60" spans="1:250" ht="15.75" customHeight="1" thickBot="1">
      <c r="A60" s="17"/>
      <c r="B60" s="59"/>
      <c r="C60" s="59"/>
      <c r="D60" s="58"/>
      <c r="E60" s="67"/>
      <c r="F60" s="68"/>
      <c r="G60" s="69" t="s">
        <v>34</v>
      </c>
      <c r="H60" s="70" t="s">
        <v>3</v>
      </c>
      <c r="I60" s="71"/>
      <c r="J60" s="71">
        <v>35</v>
      </c>
      <c r="K60" s="72"/>
    </row>
    <row r="61" spans="1:250" ht="15.75" customHeight="1">
      <c r="A61" s="17"/>
      <c r="B61" s="11"/>
      <c r="C61" s="11"/>
      <c r="D61" s="12"/>
      <c r="E61" s="21"/>
      <c r="F61" s="11"/>
      <c r="G61" s="29" t="s">
        <v>35</v>
      </c>
      <c r="H61" s="48" t="s">
        <v>3</v>
      </c>
      <c r="I61" s="47"/>
      <c r="J61" s="47">
        <f>SUM(J57:J60)</f>
        <v>4065</v>
      </c>
      <c r="K61" s="57"/>
    </row>
    <row r="62" spans="1:250" ht="15.75" customHeight="1" thickBot="1">
      <c r="A62" s="17"/>
      <c r="B62" s="59"/>
      <c r="C62" s="59"/>
      <c r="D62" s="58"/>
      <c r="E62" s="61"/>
      <c r="F62" s="59"/>
      <c r="G62" s="65" t="s">
        <v>36</v>
      </c>
      <c r="H62" s="63" t="s">
        <v>3</v>
      </c>
      <c r="I62" s="64"/>
      <c r="J62" s="64">
        <f>0.196*J61</f>
        <v>796.74</v>
      </c>
      <c r="K62" s="66"/>
    </row>
    <row r="63" spans="1:250" ht="15.75" customHeight="1">
      <c r="A63" s="17"/>
      <c r="B63" s="11"/>
      <c r="C63" s="11"/>
      <c r="D63" s="12"/>
      <c r="E63" s="17"/>
      <c r="F63" s="11"/>
      <c r="G63" s="53" t="s">
        <v>4</v>
      </c>
      <c r="H63" s="48" t="s">
        <v>3</v>
      </c>
      <c r="I63" s="47"/>
      <c r="J63" s="48">
        <f>SUM(J61:J62)</f>
        <v>4861.74</v>
      </c>
      <c r="K63" s="57"/>
    </row>
    <row r="64" spans="1:250" ht="15.75" customHeight="1">
      <c r="A64" s="17"/>
      <c r="B64" s="11"/>
      <c r="C64" s="11"/>
      <c r="D64" s="12"/>
      <c r="E64" s="17"/>
      <c r="F64" s="11"/>
      <c r="G64" s="53"/>
      <c r="H64" s="48"/>
      <c r="I64" s="47"/>
      <c r="J64" s="48"/>
      <c r="K64" s="57"/>
    </row>
    <row r="65" spans="2:250" s="17" customFormat="1" ht="15.75" customHeight="1">
      <c r="B65" s="26" t="s">
        <v>53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 t="s">
        <v>38</v>
      </c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8"/>
      <c r="E69" s="11"/>
      <c r="F69" s="11"/>
      <c r="G69" s="13"/>
      <c r="H69" s="19"/>
      <c r="I69" s="11"/>
      <c r="J69" s="15"/>
      <c r="K69" s="16"/>
      <c r="L69" s="2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C70" s="11"/>
      <c r="D70" s="73" t="s">
        <v>39</v>
      </c>
      <c r="E70" s="11"/>
      <c r="F70" s="11"/>
      <c r="G70" s="13"/>
      <c r="H70" s="14"/>
      <c r="I70" s="11"/>
      <c r="J70" s="7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40</v>
      </c>
      <c r="E71" s="18" t="s">
        <v>98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47</v>
      </c>
      <c r="E72" s="87" t="s">
        <v>51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48</v>
      </c>
      <c r="E73" s="17" t="s">
        <v>41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52</v>
      </c>
      <c r="E74" s="22" t="s">
        <v>42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D75" s="25" t="s">
        <v>49</v>
      </c>
      <c r="E75" s="17" t="s">
        <v>43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53" t="s">
        <v>50</v>
      </c>
      <c r="E76" s="11" t="s">
        <v>44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45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8"/>
      <c r="C81" s="8"/>
      <c r="D81" s="11"/>
      <c r="E81" s="11"/>
      <c r="F81" s="11"/>
      <c r="G81" s="23"/>
      <c r="H81" s="11"/>
      <c r="I81" s="11"/>
      <c r="J81" s="23"/>
      <c r="K81" s="2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15</v>
      </c>
      <c r="C82" s="11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46</v>
      </c>
      <c r="C83" s="8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info@munksjo.com" display="mailto:info@munksjo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2012-10-24T12:27:22Z</dcterms:modified>
</cp:coreProperties>
</file>