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QUOTE!$A$1:$K$74</definedName>
  </definedNames>
  <calcPr calcId="145621"/>
</workbook>
</file>

<file path=xl/calcChain.xml><?xml version="1.0" encoding="utf-8"?>
<calcChain xmlns="http://schemas.openxmlformats.org/spreadsheetml/2006/main">
  <c r="J36" i="1" l="1"/>
  <c r="J34" i="1"/>
  <c r="L23" i="1"/>
  <c r="N23" i="1" l="1"/>
  <c r="P23" i="1" s="1"/>
  <c r="P24" i="1" s="1"/>
  <c r="N24" i="1" l="1"/>
  <c r="J23" i="1" l="1"/>
  <c r="J48" i="1" s="1"/>
  <c r="J52" i="1" l="1"/>
  <c r="J53" i="1" s="1"/>
  <c r="J54" i="1" s="1"/>
</calcChain>
</file>

<file path=xl/sharedStrings.xml><?xml version="1.0" encoding="utf-8"?>
<sst xmlns="http://schemas.openxmlformats.org/spreadsheetml/2006/main" count="107" uniqueCount="92">
  <si>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</si>
  <si>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</si>
  <si>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</si>
  <si>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</si>
  <si>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</si>
  <si>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</si>
  <si>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</si>
  <si>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</si>
  <si>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</si>
  <si>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</si>
  <si>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</si>
  <si>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</si>
  <si>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</si>
  <si>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</si>
  <si>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</si>
  <si>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</si>
  <si>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</si>
  <si>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</si>
  <si>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</si>
  <si>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</si>
  <si>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</si>
  <si>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</si>
  <si>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</si>
  <si>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</si>
  <si>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</si>
  <si>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</si>
  <si>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</si>
  <si>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</si>
  <si>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</si>
  <si>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</si>
  <si>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</si>
  <si>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</si>
  <si>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</si>
  <si>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</si>
  <si>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</si>
  <si>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</si>
  <si>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</si>
  <si>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</si>
  <si>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</si>
  <si>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</si>
  <si>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</si>
  <si>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</si>
  <si>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</si>
  <si>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</si>
  <si>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</si>
  <si>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</si>
  <si>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</si>
  <si>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</si>
  <si>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</si>
  <si>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</si>
  <si>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</si>
  <si>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</si>
  <si>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</si>
  <si>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</si>
  <si>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BLEARD FRÉDÉRIC</t>
  </si>
  <si>
    <t xml:space="preserve">TEL:03.21.24.57.49 </t>
  </si>
  <si>
    <t>CD15</t>
  </si>
  <si>
    <t xml:space="preserve">62860 MARQUION </t>
  </si>
  <si>
    <t xml:space="preserve">www.hydromeca-group.eu </t>
  </si>
  <si>
    <t> HYDROMECA SA</t>
  </si>
  <si>
    <t xml:space="preserve">FAX:03.21.73.14.52 </t>
  </si>
  <si>
    <t xml:space="preserve">Mail:frederic.bleard@hydromeca.eu </t>
  </si>
  <si>
    <t>France</t>
  </si>
  <si>
    <t>Livré Marquion</t>
  </si>
  <si>
    <t>A2012RH397</t>
  </si>
  <si>
    <t>3</t>
  </si>
  <si>
    <t>524 600-2161111218</t>
  </si>
  <si>
    <t>Sonde thermique massique SS20.600</t>
  </si>
  <si>
    <t>Longueur : 250mm</t>
  </si>
  <si>
    <t>Gamme de mesure : 0-220 Nm/s</t>
  </si>
  <si>
    <t>Gamme de mesure : -20° à 120°C</t>
  </si>
  <si>
    <t>Avec raccord de passage Inox G1/2</t>
  </si>
  <si>
    <t>Calibration standard</t>
  </si>
  <si>
    <t>Version sans graisse pour utilisation Oxygene</t>
  </si>
  <si>
    <t>Deux sorties 4-20mA pour vitesse et Température</t>
  </si>
  <si>
    <t>Alimentation: 24Vdc</t>
  </si>
  <si>
    <t>Application:</t>
  </si>
  <si>
    <t>Oxygène 8000Nm3/h DN125, Pression : 18bars, température: 20°C</t>
  </si>
  <si>
    <t>Vitesse calculée: 200 Nm/s</t>
  </si>
  <si>
    <t>Pression de service : 18 bars</t>
  </si>
  <si>
    <t>8-10</t>
  </si>
  <si>
    <t>524 921</t>
  </si>
  <si>
    <t xml:space="preserve">Connecteur M12 et câble 5 mètres </t>
  </si>
  <si>
    <t>527 330</t>
  </si>
  <si>
    <t>Afficheur MD10.015</t>
  </si>
  <si>
    <t>Modèle déporté</t>
  </si>
  <si>
    <t>Deux entrées 4-20mA pour vitesse et température</t>
  </si>
  <si>
    <t>Conversion Nm/s en Nm3/h</t>
  </si>
  <si>
    <t>Deux relais d'alarme</t>
  </si>
  <si>
    <t>Alimentation sonde SS20.600 intégrée</t>
  </si>
  <si>
    <t>Alimentation afficheur : 230Vac</t>
  </si>
  <si>
    <t>Fonction totalisation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</si>
</sst>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i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17" fillId="0" borderId="0" xfId="0" applyFont="1"/>
    <xf numFmtId="0" fontId="2" fillId="0" borderId="0" xfId="1" applyAlignment="1" applyProtection="1"/>
    <xf numFmtId="167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03.21.24.57.49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hydromeca-group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1"/>
  <sheetViews>
    <sheetView tabSelected="1" topLeftCell="A4" zoomScaleNormal="100" workbookViewId="0">
      <selection activeCell="H24" sqref="H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89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96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88"/>
      <c r="B7" s="88"/>
      <c r="C7" s="88"/>
      <c r="D7" s="93"/>
      <c r="E7" s="88"/>
      <c r="F7" s="88"/>
      <c r="G7" s="88"/>
      <c r="H7" s="88"/>
      <c r="I7" s="88"/>
      <c r="J7" s="88"/>
      <c r="K7" s="88"/>
      <c r="L7" s="1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3" t="s">
        <v>59</v>
      </c>
      <c r="E8" s="8"/>
      <c r="F8" s="21"/>
      <c r="G8" s="21"/>
      <c r="H8" s="30" t="s">
        <v>1</v>
      </c>
      <c r="I8" s="17"/>
      <c r="J8" s="74">
        <v>41200</v>
      </c>
      <c r="K8" s="21"/>
    </row>
    <row r="9" spans="1:250" ht="15.75" customHeight="1">
      <c r="A9" s="17"/>
      <c r="B9" s="21"/>
      <c r="C9" s="21"/>
      <c r="D9" s="93" t="s">
        <v>56</v>
      </c>
      <c r="E9" s="8"/>
      <c r="F9" s="21"/>
      <c r="G9" s="30"/>
      <c r="H9" s="17"/>
      <c r="I9" s="17"/>
      <c r="J9" s="17"/>
      <c r="K9" s="21"/>
    </row>
    <row r="10" spans="1:250" ht="15.75" customHeight="1">
      <c r="A10" s="17"/>
      <c r="B10" s="21"/>
      <c r="C10" s="21"/>
      <c r="D10" s="93" t="s">
        <v>57</v>
      </c>
      <c r="E10" s="8"/>
      <c r="F10" s="21"/>
      <c r="G10" s="30"/>
      <c r="H10" s="17"/>
      <c r="J10" s="17"/>
      <c r="K10" s="21"/>
      <c r="M10"/>
    </row>
    <row r="11" spans="1:250" ht="15.75" customHeight="1">
      <c r="A11" s="17"/>
      <c r="B11" s="21"/>
      <c r="C11" s="21"/>
      <c r="D11" s="93" t="s">
        <v>62</v>
      </c>
      <c r="E11" s="8"/>
      <c r="F11" s="21"/>
      <c r="G11" s="21"/>
      <c r="H11" s="20" t="s">
        <v>28</v>
      </c>
      <c r="J11" s="17"/>
      <c r="K11" s="32"/>
    </row>
    <row r="12" spans="1:250" ht="15.75" customHeight="1">
      <c r="A12" s="17"/>
      <c r="B12" s="78" t="s">
        <v>5</v>
      </c>
      <c r="C12" s="21"/>
      <c r="D12" s="93" t="s">
        <v>54</v>
      </c>
      <c r="E12" s="8"/>
      <c r="F12" s="21"/>
      <c r="G12" s="17"/>
      <c r="H12" s="20" t="s">
        <v>29</v>
      </c>
      <c r="I12" s="20"/>
      <c r="J12" s="31" t="s">
        <v>64</v>
      </c>
      <c r="K12" s="21"/>
    </row>
    <row r="13" spans="1:250" ht="15.75" customHeight="1">
      <c r="A13" s="17"/>
      <c r="B13" s="78" t="s">
        <v>8</v>
      </c>
      <c r="C13" s="21"/>
      <c r="D13" s="93" t="s">
        <v>55</v>
      </c>
      <c r="E13" s="8"/>
      <c r="F13" s="21"/>
      <c r="G13" s="17"/>
      <c r="H13" s="20" t="s">
        <v>30</v>
      </c>
      <c r="I13" s="21"/>
      <c r="J13" s="21" t="s">
        <v>14</v>
      </c>
      <c r="K13" s="21"/>
    </row>
    <row r="14" spans="1:250" ht="15.75" customHeight="1">
      <c r="A14" s="17"/>
      <c r="B14" s="78" t="s">
        <v>7</v>
      </c>
      <c r="C14" s="21"/>
      <c r="D14" s="93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3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97"/>
    </row>
    <row r="16" spans="1:250" ht="15.75" customHeight="1">
      <c r="A16" s="17"/>
      <c r="B16" s="80" t="s">
        <v>11</v>
      </c>
      <c r="C16" s="17"/>
      <c r="D16" s="93" t="s">
        <v>58</v>
      </c>
      <c r="E16" s="8"/>
      <c r="F16" s="21"/>
      <c r="G16" s="17"/>
      <c r="H16" s="20" t="s">
        <v>9</v>
      </c>
      <c r="J16" s="90" t="s">
        <v>16</v>
      </c>
      <c r="K16" s="21"/>
    </row>
    <row r="17" spans="1:250" ht="15.75" customHeight="1">
      <c r="A17" s="17"/>
      <c r="B17" s="80"/>
      <c r="C17" s="17"/>
      <c r="D17" s="93"/>
      <c r="E17" s="21"/>
      <c r="F17" s="21"/>
      <c r="G17" s="17"/>
      <c r="H17" s="20" t="s">
        <v>11</v>
      </c>
      <c r="I17" s="21"/>
      <c r="J17" s="91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3"/>
      <c r="E22" s="93"/>
      <c r="F22" s="93"/>
      <c r="G22" s="94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3" t="s">
        <v>66</v>
      </c>
      <c r="E23" s="93" t="s">
        <v>67</v>
      </c>
      <c r="F23" s="93"/>
      <c r="G23" s="94">
        <v>1</v>
      </c>
      <c r="H23" s="48">
        <v>1730</v>
      </c>
      <c r="I23" s="47"/>
      <c r="J23" s="47">
        <f>G23*H23</f>
        <v>1730</v>
      </c>
      <c r="K23" s="76" t="s">
        <v>80</v>
      </c>
      <c r="L23" s="17">
        <f>1120+220+280+193</f>
        <v>1813</v>
      </c>
      <c r="M23" s="84">
        <v>-0.38</v>
      </c>
      <c r="N23" s="17">
        <f>L23*(1+M23)</f>
        <v>1124.06</v>
      </c>
      <c r="O23" s="95">
        <v>0.35</v>
      </c>
      <c r="P23" s="92">
        <f>N23/(1-O23)</f>
        <v>1729.3230769230768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3" t="s">
        <v>68</v>
      </c>
      <c r="F24" s="93"/>
      <c r="G24" s="94"/>
      <c r="H24" s="48"/>
      <c r="I24" s="47"/>
      <c r="J24" s="47"/>
      <c r="K24" s="76"/>
      <c r="N24" s="17">
        <f>G23*N23</f>
        <v>1124.06</v>
      </c>
      <c r="P24" s="17">
        <f>G23*P23</f>
        <v>1729.3230769230768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3" t="s">
        <v>69</v>
      </c>
      <c r="F25" s="93"/>
      <c r="G25" s="94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3" t="s">
        <v>70</v>
      </c>
      <c r="F26" s="93"/>
      <c r="G26" s="94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3" t="s">
        <v>71</v>
      </c>
      <c r="F27" s="93"/>
      <c r="G27" s="94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3" t="s">
        <v>72</v>
      </c>
      <c r="F28" s="93"/>
      <c r="G28" s="94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3" t="s">
        <v>73</v>
      </c>
      <c r="F29" s="93"/>
      <c r="G29" s="94"/>
      <c r="H29" s="48"/>
      <c r="I29" s="47"/>
      <c r="J29" s="47"/>
      <c r="K29" s="76"/>
      <c r="M29" s="84"/>
      <c r="O29" s="95"/>
      <c r="P29" s="92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3" t="s">
        <v>79</v>
      </c>
      <c r="F30" s="93"/>
      <c r="G30" s="94"/>
      <c r="H30" s="48"/>
      <c r="I30" s="47"/>
      <c r="J30" s="47"/>
      <c r="K30" s="76"/>
      <c r="M30" s="84"/>
      <c r="O30" s="95"/>
      <c r="P30" s="92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93" t="s">
        <v>74</v>
      </c>
      <c r="F31" s="93"/>
      <c r="G31" s="94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37"/>
      <c r="E32" s="93" t="s">
        <v>75</v>
      </c>
      <c r="F32" s="93"/>
      <c r="G32" s="94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93"/>
      <c r="F33" s="93"/>
      <c r="G33" s="94"/>
      <c r="H33" s="48"/>
      <c r="I33" s="47"/>
      <c r="J33" s="47"/>
      <c r="K33" s="76"/>
      <c r="M33" s="84"/>
      <c r="O33" s="95"/>
      <c r="P33" s="92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83" t="s">
        <v>81</v>
      </c>
      <c r="E34" s="93" t="s">
        <v>82</v>
      </c>
      <c r="F34" s="93"/>
      <c r="G34" s="94">
        <v>1</v>
      </c>
      <c r="H34" s="48">
        <v>69</v>
      </c>
      <c r="I34" s="47"/>
      <c r="J34" s="47">
        <f>G34*H34</f>
        <v>69</v>
      </c>
      <c r="K34" s="76" t="s">
        <v>65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93"/>
      <c r="F35" s="93"/>
      <c r="G35" s="94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3</v>
      </c>
      <c r="C36" s="11"/>
      <c r="D36" s="83" t="s">
        <v>83</v>
      </c>
      <c r="E36" s="93" t="s">
        <v>84</v>
      </c>
      <c r="F36" s="93"/>
      <c r="G36" s="94">
        <v>1</v>
      </c>
      <c r="H36" s="48">
        <v>430</v>
      </c>
      <c r="I36" s="47"/>
      <c r="J36" s="47">
        <f>G36*H36</f>
        <v>430</v>
      </c>
      <c r="K36" s="76" t="s">
        <v>65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93" t="s">
        <v>85</v>
      </c>
      <c r="F37" s="93"/>
      <c r="G37" s="94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3"/>
      <c r="E38" s="93" t="s">
        <v>86</v>
      </c>
      <c r="F38" s="93"/>
      <c r="G38" s="94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3"/>
      <c r="E39" s="93" t="s">
        <v>87</v>
      </c>
      <c r="F39" s="93"/>
      <c r="G39" s="94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3"/>
      <c r="E40" s="93" t="s">
        <v>88</v>
      </c>
      <c r="F40" s="93"/>
      <c r="G40" s="94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3"/>
      <c r="E41" s="93" t="s">
        <v>89</v>
      </c>
      <c r="F41" s="93"/>
      <c r="G41" s="94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3"/>
      <c r="E42" s="93" t="s">
        <v>90</v>
      </c>
      <c r="F42" s="93"/>
      <c r="G42" s="94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3"/>
      <c r="E43" s="93" t="s">
        <v>91</v>
      </c>
      <c r="F43" s="93"/>
      <c r="G43" s="94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3"/>
      <c r="E44" s="93"/>
      <c r="F44" s="93"/>
      <c r="G44" s="94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D45" s="93" t="s">
        <v>76</v>
      </c>
      <c r="E45" s="93" t="s">
        <v>77</v>
      </c>
      <c r="F45" s="93"/>
      <c r="G45" s="94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2"/>
      <c r="C46" s="11"/>
      <c r="D46" s="93"/>
      <c r="E46" s="93" t="s">
        <v>78</v>
      </c>
      <c r="F46" s="93"/>
      <c r="G46" s="94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ht="15.75" customHeight="1" thickBot="1">
      <c r="A47" s="17"/>
      <c r="B47" s="58"/>
      <c r="C47" s="59"/>
      <c r="D47" s="60"/>
      <c r="E47" s="61"/>
      <c r="F47" s="62"/>
      <c r="G47" s="62"/>
      <c r="H47" s="63"/>
      <c r="I47" s="64"/>
      <c r="J47" s="64"/>
      <c r="K47" s="77"/>
    </row>
    <row r="48" spans="1:250" ht="15.75" customHeight="1">
      <c r="A48" s="17"/>
      <c r="B48" s="11"/>
      <c r="C48" s="11"/>
      <c r="D48" s="12"/>
      <c r="E48" s="21"/>
      <c r="F48" s="11"/>
      <c r="G48" s="30" t="s">
        <v>4</v>
      </c>
      <c r="H48" s="48" t="s">
        <v>3</v>
      </c>
      <c r="I48" s="47"/>
      <c r="J48" s="47">
        <f>SUM(J22:J47)</f>
        <v>2229</v>
      </c>
      <c r="K48" s="57"/>
      <c r="P48" s="98"/>
    </row>
    <row r="49" spans="1:250" ht="15.75" customHeight="1">
      <c r="A49" s="17"/>
      <c r="B49" s="11"/>
      <c r="C49" s="11"/>
      <c r="D49" s="12"/>
      <c r="E49" s="41"/>
      <c r="F49" s="39"/>
      <c r="G49" s="40" t="s">
        <v>33</v>
      </c>
      <c r="H49" s="49" t="s">
        <v>3</v>
      </c>
      <c r="I49" s="50"/>
      <c r="J49" s="50">
        <v>0</v>
      </c>
      <c r="K49" s="55"/>
    </row>
    <row r="50" spans="1:250" ht="15.75" customHeight="1">
      <c r="A50" s="17"/>
      <c r="B50" s="11"/>
      <c r="C50" s="11"/>
      <c r="D50" s="12"/>
      <c r="E50" s="42"/>
      <c r="F50" s="43"/>
      <c r="G50" s="54" t="s">
        <v>37</v>
      </c>
      <c r="H50" s="51" t="s">
        <v>3</v>
      </c>
      <c r="I50" s="52"/>
      <c r="J50" s="52">
        <v>0</v>
      </c>
      <c r="K50" s="56"/>
    </row>
    <row r="51" spans="1:250" ht="15.75" customHeight="1" thickBot="1">
      <c r="A51" s="17"/>
      <c r="B51" s="59"/>
      <c r="C51" s="59"/>
      <c r="D51" s="58"/>
      <c r="E51" s="67"/>
      <c r="F51" s="68"/>
      <c r="G51" s="69" t="s">
        <v>34</v>
      </c>
      <c r="H51" s="70" t="s">
        <v>3</v>
      </c>
      <c r="I51" s="71"/>
      <c r="J51" s="71">
        <v>35</v>
      </c>
      <c r="K51" s="72"/>
    </row>
    <row r="52" spans="1:250" ht="15.75" customHeight="1">
      <c r="A52" s="17"/>
      <c r="B52" s="11"/>
      <c r="C52" s="11"/>
      <c r="D52" s="12"/>
      <c r="E52" s="21"/>
      <c r="F52" s="11"/>
      <c r="G52" s="29" t="s">
        <v>35</v>
      </c>
      <c r="H52" s="48" t="s">
        <v>3</v>
      </c>
      <c r="I52" s="47"/>
      <c r="J52" s="47">
        <f>SUM(J48:J51)</f>
        <v>2264</v>
      </c>
      <c r="K52" s="57"/>
    </row>
    <row r="53" spans="1:250" ht="15.75" customHeight="1" thickBot="1">
      <c r="A53" s="17"/>
      <c r="B53" s="59"/>
      <c r="C53" s="59"/>
      <c r="D53" s="58"/>
      <c r="E53" s="61"/>
      <c r="F53" s="59"/>
      <c r="G53" s="65" t="s">
        <v>36</v>
      </c>
      <c r="H53" s="63" t="s">
        <v>3</v>
      </c>
      <c r="I53" s="64"/>
      <c r="J53" s="64">
        <f>0.196*J52</f>
        <v>443.74400000000003</v>
      </c>
      <c r="K53" s="66"/>
    </row>
    <row r="54" spans="1:250" ht="15.75" customHeight="1">
      <c r="A54" s="17"/>
      <c r="B54" s="11"/>
      <c r="C54" s="11"/>
      <c r="D54" s="12"/>
      <c r="E54" s="17"/>
      <c r="F54" s="11"/>
      <c r="G54" s="53" t="s">
        <v>4</v>
      </c>
      <c r="H54" s="48" t="s">
        <v>3</v>
      </c>
      <c r="I54" s="47"/>
      <c r="J54" s="48">
        <f>SUM(J52:J53)</f>
        <v>2707.7440000000001</v>
      </c>
      <c r="K54" s="57"/>
    </row>
    <row r="55" spans="1:250" ht="15.75" customHeight="1">
      <c r="A55" s="17"/>
      <c r="B55" s="11"/>
      <c r="C55" s="11"/>
      <c r="D55" s="12"/>
      <c r="E55" s="17"/>
      <c r="F55" s="11"/>
      <c r="G55" s="53"/>
      <c r="H55" s="48"/>
      <c r="I55" s="47"/>
      <c r="J55" s="48"/>
      <c r="K55" s="57"/>
    </row>
    <row r="56" spans="1:250" s="17" customFormat="1" ht="15.75" customHeight="1">
      <c r="B56" s="26" t="s">
        <v>53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 t="s">
        <v>38</v>
      </c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18"/>
      <c r="E60" s="11"/>
      <c r="F60" s="11"/>
      <c r="G60" s="13"/>
      <c r="H60" s="19"/>
      <c r="I60" s="11"/>
      <c r="J60" s="15"/>
      <c r="K60" s="16"/>
      <c r="L60" s="2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C61" s="11"/>
      <c r="D61" s="73" t="s">
        <v>39</v>
      </c>
      <c r="E61" s="11"/>
      <c r="F61" s="11"/>
      <c r="G61" s="13"/>
      <c r="H61" s="14"/>
      <c r="I61" s="11"/>
      <c r="J61" s="7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40</v>
      </c>
      <c r="E62" s="18" t="s">
        <v>63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47</v>
      </c>
      <c r="E63" s="87" t="s">
        <v>51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48</v>
      </c>
      <c r="E64" s="17" t="s">
        <v>41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52</v>
      </c>
      <c r="E65" s="22" t="s">
        <v>42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49</v>
      </c>
      <c r="E66" s="17" t="s">
        <v>43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53" t="s">
        <v>50</v>
      </c>
      <c r="E67" s="11" t="s">
        <v>44</v>
      </c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45</v>
      </c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8"/>
      <c r="C72" s="8"/>
      <c r="D72" s="11"/>
      <c r="E72" s="11"/>
      <c r="F72" s="11"/>
      <c r="G72" s="23"/>
      <c r="H72" s="11"/>
      <c r="I72" s="11"/>
      <c r="J72" s="23"/>
      <c r="K72" s="2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15</v>
      </c>
      <c r="C73" s="11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46</v>
      </c>
      <c r="C74" s="8"/>
      <c r="D74" s="11"/>
      <c r="E74" s="11"/>
      <c r="F74" s="11"/>
      <c r="G74" s="23"/>
      <c r="H74" s="11"/>
      <c r="I74" s="11"/>
      <c r="J74" s="23"/>
      <c r="K74" s="2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3" r:id="rId3" display="TEL:03.21.24.57.49"/>
    <hyperlink ref="D16" r:id="rId4" display="http://www.hydromeca-group.eu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2012-10-18T13:59:10Z</dcterms:modified>
</cp:coreProperties>
</file>