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QUOTE!$A$1:$K$117</definedName>
  </definedNames>
  <calcPr calcId="145621"/>
</workbook>
</file>

<file path=xl/calcChain.xml><?xml version="1.0" encoding="utf-8"?>
<calcChain xmlns="http://schemas.openxmlformats.org/spreadsheetml/2006/main">
  <c r="J91" i="1" l="1"/>
  <c r="J87" i="1"/>
  <c r="J81" i="1"/>
  <c r="J77" i="1"/>
  <c r="J67" i="1"/>
  <c r="J57" i="1"/>
  <c r="J44" i="1"/>
  <c r="H47" i="1" l="1"/>
  <c r="J47" i="1" s="1"/>
  <c r="H33" i="1"/>
  <c r="J33" i="1" l="1"/>
  <c r="N23" i="1" l="1"/>
  <c r="P23" i="1" s="1"/>
  <c r="J23" i="1" l="1"/>
  <c r="J95" i="1" s="1"/>
  <c r="J96" i="1" l="1"/>
  <c r="J97" i="1" s="1"/>
</calcChain>
</file>

<file path=xl/sharedStrings.xml><?xml version="1.0" encoding="utf-8"?>
<sst xmlns="http://schemas.openxmlformats.org/spreadsheetml/2006/main" count="161" uniqueCount="137">
  <si>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</si>
  <si>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</si>
  <si>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</si>
  <si>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</si>
  <si>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</si>
  <si>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</si>
  <si>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</si>
  <si>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</si>
  <si>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</si>
  <si>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</si>
  <si>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</si>
  <si>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</si>
  <si>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</si>
  <si>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</si>
  <si>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</si>
  <si>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</si>
  <si>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</si>
  <si>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</si>
  <si>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</si>
  <si>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</si>
  <si>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</si>
  <si>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</si>
  <si>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</si>
  <si>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</si>
  <si>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</si>
  <si>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</si>
  <si>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</si>
  <si>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</si>
  <si>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</si>
  <si>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</si>
  <si>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</si>
  <si>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</si>
  <si>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</si>
  <si>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</si>
  <si>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</si>
  <si>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</si>
  <si>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</si>
  <si>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</si>
  <si>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</si>
  <si>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</si>
  <si>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</si>
  <si>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</si>
  <si>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</si>
  <si>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</si>
  <si>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</si>
  <si>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</si>
  <si>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</si>
  <si>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</si>
  <si>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</si>
  <si>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</si>
  <si>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</si>
  <si>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</si>
  <si>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</si>
  <si>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</si>
  <si>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A2012RH386</t>
  </si>
  <si>
    <t>raymond.duminil@arc-intl.com</t>
  </si>
  <si>
    <t>Mr Raymond Duminil</t>
  </si>
  <si>
    <t>Arc International</t>
  </si>
  <si>
    <t>104 Avenue du Général de Gaulle</t>
  </si>
  <si>
    <t>Arques</t>
  </si>
  <si>
    <t>03 21 95 46 47</t>
  </si>
  <si>
    <t>Débitmètre massique thermique CMG</t>
  </si>
  <si>
    <t>Application: Gaz Naturel</t>
  </si>
  <si>
    <t>Alimentation : 24Vdc</t>
  </si>
  <si>
    <t>Sortie : 4-20mA</t>
  </si>
  <si>
    <t>Sortie contact pour Alarme</t>
  </si>
  <si>
    <t>5</t>
  </si>
  <si>
    <t>Application Oxygene</t>
  </si>
  <si>
    <t>Avec afficheur intégré pour visualisation débit et totalisation</t>
  </si>
  <si>
    <t>Livré Arques</t>
  </si>
  <si>
    <t>REV1</t>
  </si>
  <si>
    <t>CMG250N030100000</t>
  </si>
  <si>
    <t>Gamme de mesure : 3 à 30Nm3/h</t>
  </si>
  <si>
    <t>Connexion : Rc 1'' femelle</t>
  </si>
  <si>
    <t>524 600-1131111203</t>
  </si>
  <si>
    <t>Sonde Thermique massique SS20.600</t>
  </si>
  <si>
    <t>Longueur de sonde 120mm</t>
  </si>
  <si>
    <t>Gamme de mesure : 0 - 60m/s</t>
  </si>
  <si>
    <t>Gamme de Temp. : -20 à 120°C</t>
  </si>
  <si>
    <t>Calibration standard</t>
  </si>
  <si>
    <t>Sans ATEX</t>
  </si>
  <si>
    <t>Application : Oxygene 80m3/h DN25 (56m/s)</t>
  </si>
  <si>
    <t>Traitement sans graisse</t>
  </si>
  <si>
    <t>Pression d'utilisation: 2,5 bars relatifs</t>
  </si>
  <si>
    <t>Alimentation : 24 Volts</t>
  </si>
  <si>
    <t>Sorties 4-20mA pour vitesse et Température</t>
  </si>
  <si>
    <t>526 335-131</t>
  </si>
  <si>
    <t>Sonde thermique massique SS20-261</t>
  </si>
  <si>
    <t>Longueur de sonde : 200mm</t>
  </si>
  <si>
    <t>Gamme de mesure : 0 - 90m/s</t>
  </si>
  <si>
    <t>Gamme de Temp. : -20 à 85°C</t>
  </si>
  <si>
    <t>Application : Air comprimé 2400Nm3/H DN125 (67m/s)</t>
  </si>
  <si>
    <t>Pression max : 8 bars</t>
  </si>
  <si>
    <t>524 921</t>
  </si>
  <si>
    <t>Connecteur 8 poles et câble 5 mètres</t>
  </si>
  <si>
    <t>Application Air comprimé</t>
  </si>
  <si>
    <t>527 330</t>
  </si>
  <si>
    <t>Afficheur MD10.015</t>
  </si>
  <si>
    <t>Conversion m/s en m3/h</t>
  </si>
  <si>
    <t>Deux relais d'alarme</t>
  </si>
  <si>
    <t>Alimentation sonde SS20.260 intégrée</t>
  </si>
  <si>
    <t>Alimentation: 230Vac</t>
  </si>
  <si>
    <t>Deux entrées 4-20mA</t>
  </si>
  <si>
    <t>Une sortie retransmission 4-20mA</t>
  </si>
  <si>
    <t>Pour sondes item 2 ou 3</t>
  </si>
  <si>
    <t>Application Microdébit</t>
  </si>
  <si>
    <t>3</t>
  </si>
  <si>
    <t>D2013RH015</t>
  </si>
  <si>
    <t>Holtz 1130184</t>
  </si>
  <si>
    <t>LFM 10 03.E.V</t>
  </si>
  <si>
    <t>Gamme de mesure 0,005 à 0,25lpm</t>
  </si>
  <si>
    <t>Fluide: Eau avec 0,2% huile animale</t>
  </si>
  <si>
    <t>Viscosité: 1mm2/s</t>
  </si>
  <si>
    <t>Linéarité : +-2,5% de la valeur lue</t>
  </si>
  <si>
    <t>Répétabilité: 0,1%</t>
  </si>
  <si>
    <t>Connexion : G1/8''</t>
  </si>
  <si>
    <t>Materiau en contact: Inox 1.4122</t>
  </si>
  <si>
    <t>Materiau boitier : Inox 1.4435</t>
  </si>
  <si>
    <t>2-1</t>
  </si>
  <si>
    <t>3-1</t>
  </si>
  <si>
    <t>4-1</t>
  </si>
  <si>
    <t>FIL 40 -Filter (-12TF-MM-) (1/4")</t>
  </si>
  <si>
    <t>Filtre à 30µm</t>
  </si>
  <si>
    <t>Filtre pour LFM</t>
  </si>
  <si>
    <t>Connexion: 12 mm SWAGELOK</t>
  </si>
  <si>
    <t>4-2</t>
  </si>
  <si>
    <t>WT.02-R</t>
  </si>
  <si>
    <t>Amplificateur/convertisseur</t>
  </si>
  <si>
    <t>Fréquence : 1 à 5000Hz</t>
  </si>
  <si>
    <t>Sortie digitale: collecteur ouvert</t>
  </si>
  <si>
    <t>Sortie analogique: 4-20mA</t>
  </si>
  <si>
    <t>Alimentation: 24Vdc</t>
  </si>
  <si>
    <t>4-3</t>
  </si>
  <si>
    <t>Stecker 5plg. Typ713 [M12x1]</t>
  </si>
  <si>
    <t>Connecteur pour WT.02</t>
  </si>
  <si>
    <t>4</t>
  </si>
  <si>
    <t>Débitmètre micro débit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</si>
</sst>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  <xf numFmtId="0" fontId="13" fillId="0" borderId="0" xfId="3" applyFo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quotePrefix="1" applyFont="1" applyBorder="1" applyAlignment="1" applyProtection="1">
      <alignment horizontal="center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24"/>
  <sheetViews>
    <sheetView tabSelected="1" topLeftCell="A58" zoomScaleNormal="100" workbookViewId="0">
      <selection activeCell="V62" sqref="V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41304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4" t="s">
        <v>62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61</v>
      </c>
      <c r="F23" s="96"/>
      <c r="G23" s="97">
        <v>1</v>
      </c>
      <c r="H23" s="48">
        <v>690</v>
      </c>
      <c r="I23" s="47"/>
      <c r="J23" s="47">
        <f>G23*H23</f>
        <v>690</v>
      </c>
      <c r="K23" s="76" t="s">
        <v>66</v>
      </c>
      <c r="L23" s="17">
        <v>690</v>
      </c>
      <c r="M23" s="84">
        <v>0.4</v>
      </c>
      <c r="N23" s="17">
        <f>L23*(1-M23)</f>
        <v>414</v>
      </c>
      <c r="O23" s="98">
        <v>0.4</v>
      </c>
      <c r="P23" s="95">
        <f>N23/(1-O23)</f>
        <v>690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64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C32" s="11"/>
      <c r="D32" s="104" t="s">
        <v>67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96" t="s">
        <v>74</v>
      </c>
      <c r="E33" s="96" t="s">
        <v>75</v>
      </c>
      <c r="F33" s="96"/>
      <c r="G33" s="97">
        <v>1</v>
      </c>
      <c r="H33" s="48">
        <f>1120+280</f>
        <v>1400</v>
      </c>
      <c r="I33" s="47"/>
      <c r="J33" s="47">
        <f>G33*H33</f>
        <v>1400</v>
      </c>
      <c r="K33" s="76" t="s">
        <v>106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05" t="s">
        <v>118</v>
      </c>
      <c r="C44" s="11"/>
      <c r="D44" s="99" t="s">
        <v>93</v>
      </c>
      <c r="E44" s="96" t="s">
        <v>94</v>
      </c>
      <c r="F44" s="96"/>
      <c r="G44" s="97">
        <v>1</v>
      </c>
      <c r="H44" s="48">
        <v>69</v>
      </c>
      <c r="I44" s="47"/>
      <c r="J44" s="47">
        <f>G44*H44</f>
        <v>69</v>
      </c>
      <c r="K44" s="76" t="s">
        <v>106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4" t="s">
        <v>95</v>
      </c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3</v>
      </c>
      <c r="C47" s="11"/>
      <c r="D47" s="96" t="s">
        <v>86</v>
      </c>
      <c r="E47" s="96" t="s">
        <v>87</v>
      </c>
      <c r="F47" s="96"/>
      <c r="G47" s="97">
        <v>1</v>
      </c>
      <c r="H47" s="48">
        <f>648+70</f>
        <v>718</v>
      </c>
      <c r="I47" s="47"/>
      <c r="J47" s="47">
        <f>G47*H47</f>
        <v>718</v>
      </c>
      <c r="K47" s="76" t="s">
        <v>106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88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89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90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79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91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92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84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85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05" t="s">
        <v>119</v>
      </c>
      <c r="C57" s="11"/>
      <c r="D57" s="99" t="s">
        <v>96</v>
      </c>
      <c r="E57" s="96" t="s">
        <v>97</v>
      </c>
      <c r="F57" s="96"/>
      <c r="G57" s="97">
        <v>1</v>
      </c>
      <c r="H57" s="48">
        <v>430</v>
      </c>
      <c r="I57" s="47"/>
      <c r="J57" s="47">
        <f>G57*H57</f>
        <v>430</v>
      </c>
      <c r="K57" s="76" t="s">
        <v>106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98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99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100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101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102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 t="s">
        <v>103</v>
      </c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104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L65" s="17" t="s">
        <v>107</v>
      </c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2"/>
      <c r="C66" s="11"/>
      <c r="D66" s="104" t="s">
        <v>105</v>
      </c>
      <c r="E66" s="96"/>
      <c r="F66" s="96"/>
      <c r="G66" s="97"/>
      <c r="H66" s="48"/>
      <c r="I66" s="47"/>
      <c r="J66" s="47"/>
      <c r="K66" s="76"/>
      <c r="L66" s="17" t="s">
        <v>108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2">
        <v>4</v>
      </c>
      <c r="C67" s="11"/>
      <c r="D67" s="96" t="s">
        <v>109</v>
      </c>
      <c r="E67" s="96" t="s">
        <v>136</v>
      </c>
      <c r="G67" s="97">
        <v>1</v>
      </c>
      <c r="H67" s="97">
        <v>1606</v>
      </c>
      <c r="I67" s="47"/>
      <c r="J67" s="47">
        <f>G67*H67</f>
        <v>1606</v>
      </c>
      <c r="K67" s="76" t="s">
        <v>135</v>
      </c>
      <c r="L67" s="103">
        <v>41305</v>
      </c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2"/>
      <c r="C68" s="11"/>
      <c r="D68" s="96"/>
      <c r="E68" s="96" t="s">
        <v>110</v>
      </c>
      <c r="G68" s="97"/>
      <c r="H68" s="97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2"/>
      <c r="C69" s="11"/>
      <c r="D69" s="96"/>
      <c r="E69" s="96" t="s">
        <v>111</v>
      </c>
      <c r="G69" s="97"/>
      <c r="H69" s="97"/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2"/>
      <c r="C70" s="11"/>
      <c r="D70" s="96"/>
      <c r="E70" s="96" t="s">
        <v>112</v>
      </c>
      <c r="G70" s="97"/>
      <c r="H70" s="97"/>
      <c r="I70" s="47"/>
      <c r="J70" s="47"/>
      <c r="K70" s="76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2"/>
      <c r="C71" s="11"/>
      <c r="D71" s="96"/>
      <c r="E71" s="96" t="s">
        <v>113</v>
      </c>
      <c r="G71" s="97"/>
      <c r="H71" s="97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2"/>
      <c r="C72" s="11"/>
      <c r="D72" s="96"/>
      <c r="E72" s="96" t="s">
        <v>114</v>
      </c>
      <c r="G72" s="97"/>
      <c r="H72" s="97"/>
      <c r="I72" s="47"/>
      <c r="J72" s="47"/>
      <c r="K72" s="76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2"/>
      <c r="C73" s="11"/>
      <c r="D73" s="96"/>
      <c r="E73" s="96" t="s">
        <v>115</v>
      </c>
      <c r="G73" s="97"/>
      <c r="H73" s="97"/>
      <c r="I73" s="47"/>
      <c r="J73" s="47"/>
      <c r="K73" s="76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2"/>
      <c r="C74" s="11"/>
      <c r="D74" s="96"/>
      <c r="E74" s="96" t="s">
        <v>117</v>
      </c>
      <c r="G74" s="97"/>
      <c r="H74" s="97"/>
      <c r="I74" s="47"/>
      <c r="J74" s="47"/>
      <c r="K74" s="76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2"/>
      <c r="C75" s="11"/>
      <c r="D75" s="96"/>
      <c r="E75" s="96" t="s">
        <v>116</v>
      </c>
      <c r="G75" s="97"/>
      <c r="H75" s="97"/>
      <c r="I75" s="47"/>
      <c r="J75" s="47"/>
      <c r="K75" s="76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2"/>
      <c r="C76" s="11"/>
      <c r="D76" s="96"/>
      <c r="E76" s="96"/>
      <c r="G76" s="97"/>
      <c r="H76" s="97"/>
      <c r="I76" s="47"/>
      <c r="J76" s="47"/>
      <c r="K76" s="76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05" t="s">
        <v>120</v>
      </c>
      <c r="C77" s="11"/>
      <c r="D77" s="96" t="s">
        <v>121</v>
      </c>
      <c r="E77" s="96" t="s">
        <v>123</v>
      </c>
      <c r="G77" s="97">
        <v>1</v>
      </c>
      <c r="H77" s="97">
        <v>236</v>
      </c>
      <c r="I77" s="47"/>
      <c r="J77" s="47">
        <f>G77*H77</f>
        <v>236</v>
      </c>
      <c r="K77" s="76" t="s">
        <v>135</v>
      </c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2"/>
      <c r="C78" s="11"/>
      <c r="D78" s="96"/>
      <c r="E78" s="96" t="s">
        <v>122</v>
      </c>
      <c r="F78" s="96"/>
      <c r="G78" s="97"/>
      <c r="H78" s="48"/>
      <c r="I78" s="47"/>
      <c r="J78" s="47"/>
      <c r="K78" s="76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2"/>
      <c r="C79" s="11"/>
      <c r="D79" s="96"/>
      <c r="E79" s="96" t="s">
        <v>124</v>
      </c>
      <c r="F79" s="96"/>
      <c r="G79" s="97"/>
      <c r="H79" s="48"/>
      <c r="I79" s="47"/>
      <c r="J79" s="47"/>
      <c r="K79" s="76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2"/>
      <c r="C80" s="11"/>
      <c r="D80" s="96"/>
      <c r="E80" s="96"/>
      <c r="F80" s="96"/>
      <c r="G80" s="97"/>
      <c r="H80" s="48"/>
      <c r="I80" s="47"/>
      <c r="J80" s="47"/>
      <c r="K80" s="76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1:250" s="17" customFormat="1" ht="15.75" customHeight="1">
      <c r="B81" s="105" t="s">
        <v>125</v>
      </c>
      <c r="C81" s="11"/>
      <c r="D81" s="96" t="s">
        <v>126</v>
      </c>
      <c r="E81" s="96" t="s">
        <v>127</v>
      </c>
      <c r="F81" s="96"/>
      <c r="G81" s="97">
        <v>1</v>
      </c>
      <c r="H81" s="48">
        <v>369</v>
      </c>
      <c r="I81" s="47"/>
      <c r="J81" s="47">
        <f>G81*H81</f>
        <v>369</v>
      </c>
      <c r="K81" s="76" t="s">
        <v>135</v>
      </c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1:250" s="17" customFormat="1" ht="15.75" customHeight="1">
      <c r="B82" s="12"/>
      <c r="C82" s="11"/>
      <c r="D82" s="96"/>
      <c r="E82" s="96" t="s">
        <v>128</v>
      </c>
      <c r="F82" s="96"/>
      <c r="G82" s="97"/>
      <c r="H82" s="48"/>
      <c r="I82" s="47"/>
      <c r="J82" s="47"/>
      <c r="K82" s="76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1:250" s="17" customFormat="1" ht="15.75" customHeight="1">
      <c r="B83" s="12"/>
      <c r="C83" s="11"/>
      <c r="D83" s="96"/>
      <c r="E83" s="96" t="s">
        <v>130</v>
      </c>
      <c r="F83" s="96"/>
      <c r="G83" s="97"/>
      <c r="H83" s="48"/>
      <c r="I83" s="47"/>
      <c r="J83" s="47"/>
      <c r="K83" s="76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1:250" s="17" customFormat="1" ht="15.75" customHeight="1">
      <c r="B84" s="12"/>
      <c r="C84" s="11"/>
      <c r="D84" s="96"/>
      <c r="E84" s="96" t="s">
        <v>129</v>
      </c>
      <c r="F84" s="96"/>
      <c r="G84" s="97"/>
      <c r="H84" s="48"/>
      <c r="I84" s="47"/>
      <c r="J84" s="47"/>
      <c r="K84" s="76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2"/>
      <c r="C85" s="11"/>
      <c r="D85" s="96"/>
      <c r="E85" s="96" t="s">
        <v>131</v>
      </c>
      <c r="F85" s="96"/>
      <c r="G85" s="97"/>
      <c r="H85" s="48"/>
      <c r="I85" s="47"/>
      <c r="J85" s="47"/>
      <c r="K85" s="76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2"/>
      <c r="C86" s="11"/>
      <c r="D86" s="96"/>
      <c r="E86" s="96"/>
      <c r="F86" s="96"/>
      <c r="G86" s="97"/>
      <c r="H86" s="48"/>
      <c r="I86" s="47"/>
      <c r="J86" s="47"/>
      <c r="K86" s="76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106" t="s">
        <v>132</v>
      </c>
      <c r="C87" s="11"/>
      <c r="D87" s="96" t="s">
        <v>133</v>
      </c>
      <c r="E87" s="96" t="s">
        <v>134</v>
      </c>
      <c r="F87" s="96"/>
      <c r="G87" s="97">
        <v>1</v>
      </c>
      <c r="H87" s="48">
        <v>26</v>
      </c>
      <c r="I87" s="47"/>
      <c r="J87" s="47">
        <f>G87*H87</f>
        <v>26</v>
      </c>
      <c r="K87" s="76" t="s">
        <v>135</v>
      </c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2"/>
      <c r="C88" s="11"/>
      <c r="D88" s="96"/>
      <c r="E88" s="96"/>
      <c r="F88" s="96"/>
      <c r="G88" s="97"/>
      <c r="H88" s="48"/>
      <c r="I88" s="47"/>
      <c r="J88" s="47"/>
      <c r="K88" s="76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B89" s="12"/>
      <c r="C89" s="11"/>
      <c r="D89" s="96"/>
      <c r="E89" s="96"/>
      <c r="F89" s="96"/>
      <c r="G89" s="97"/>
      <c r="H89" s="48"/>
      <c r="I89" s="47"/>
      <c r="J89" s="47"/>
      <c r="K89" s="76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ht="15.75" customHeight="1" thickBot="1">
      <c r="A90" s="17"/>
      <c r="B90" s="58"/>
      <c r="C90" s="59"/>
      <c r="D90" s="60"/>
      <c r="E90" s="61"/>
      <c r="F90" s="62"/>
      <c r="G90" s="62"/>
      <c r="H90" s="63"/>
      <c r="I90" s="64"/>
      <c r="J90" s="64"/>
      <c r="K90" s="77"/>
    </row>
    <row r="91" spans="1:250" ht="15.75" customHeight="1">
      <c r="A91" s="17"/>
      <c r="B91" s="11"/>
      <c r="C91" s="11"/>
      <c r="D91" s="12"/>
      <c r="E91" s="21"/>
      <c r="F91" s="11"/>
      <c r="G91" s="30" t="s">
        <v>4</v>
      </c>
      <c r="H91" s="48" t="s">
        <v>3</v>
      </c>
      <c r="I91" s="47"/>
      <c r="J91" s="47">
        <f>SUM(J22:J90)</f>
        <v>5544</v>
      </c>
      <c r="K91" s="57"/>
    </row>
    <row r="92" spans="1:250" ht="15.75" customHeight="1">
      <c r="A92" s="17"/>
      <c r="B92" s="11"/>
      <c r="C92" s="11"/>
      <c r="D92" s="12"/>
      <c r="E92" s="41"/>
      <c r="F92" s="39"/>
      <c r="G92" s="40" t="s">
        <v>33</v>
      </c>
      <c r="H92" s="49" t="s">
        <v>3</v>
      </c>
      <c r="I92" s="50"/>
      <c r="J92" s="50">
        <v>0</v>
      </c>
      <c r="K92" s="55"/>
    </row>
    <row r="93" spans="1:250" ht="15.75" customHeight="1">
      <c r="A93" s="17"/>
      <c r="B93" s="11"/>
      <c r="C93" s="11"/>
      <c r="D93" s="12"/>
      <c r="E93" s="42"/>
      <c r="F93" s="43"/>
      <c r="G93" s="54" t="s">
        <v>37</v>
      </c>
      <c r="H93" s="51" t="s">
        <v>3</v>
      </c>
      <c r="I93" s="52"/>
      <c r="J93" s="52">
        <v>0</v>
      </c>
      <c r="K93" s="56"/>
    </row>
    <row r="94" spans="1:250" ht="15.75" customHeight="1" thickBot="1">
      <c r="A94" s="17"/>
      <c r="B94" s="59"/>
      <c r="C94" s="59"/>
      <c r="D94" s="58"/>
      <c r="E94" s="67"/>
      <c r="F94" s="68"/>
      <c r="G94" s="69" t="s">
        <v>34</v>
      </c>
      <c r="H94" s="70" t="s">
        <v>3</v>
      </c>
      <c r="I94" s="71"/>
      <c r="J94" s="71">
        <v>35</v>
      </c>
      <c r="K94" s="72"/>
    </row>
    <row r="95" spans="1:250" ht="15.75" customHeight="1">
      <c r="A95" s="17"/>
      <c r="B95" s="11"/>
      <c r="C95" s="11"/>
      <c r="D95" s="12"/>
      <c r="E95" s="21"/>
      <c r="F95" s="11"/>
      <c r="G95" s="29" t="s">
        <v>35</v>
      </c>
      <c r="H95" s="48" t="s">
        <v>3</v>
      </c>
      <c r="I95" s="47"/>
      <c r="J95" s="47">
        <f>SUM(J91:J94)</f>
        <v>5579</v>
      </c>
      <c r="K95" s="57"/>
    </row>
    <row r="96" spans="1:250" ht="15.75" customHeight="1" thickBot="1">
      <c r="A96" s="17"/>
      <c r="B96" s="59"/>
      <c r="C96" s="59"/>
      <c r="D96" s="58"/>
      <c r="E96" s="61"/>
      <c r="F96" s="59"/>
      <c r="G96" s="65" t="s">
        <v>36</v>
      </c>
      <c r="H96" s="63" t="s">
        <v>3</v>
      </c>
      <c r="I96" s="64"/>
      <c r="J96" s="64">
        <f>0.196*J95</f>
        <v>1093.4840000000002</v>
      </c>
      <c r="K96" s="66"/>
    </row>
    <row r="97" spans="1:250" ht="15.75" customHeight="1">
      <c r="A97" s="17"/>
      <c r="B97" s="11"/>
      <c r="C97" s="11"/>
      <c r="D97" s="12"/>
      <c r="E97" s="17"/>
      <c r="F97" s="11"/>
      <c r="G97" s="53" t="s">
        <v>4</v>
      </c>
      <c r="H97" s="48" t="s">
        <v>3</v>
      </c>
      <c r="I97" s="47"/>
      <c r="J97" s="48">
        <f>SUM(J95:J96)</f>
        <v>6672.4840000000004</v>
      </c>
      <c r="K97" s="57"/>
    </row>
    <row r="98" spans="1:250" ht="15.75" customHeight="1">
      <c r="A98" s="17"/>
      <c r="B98" s="11"/>
      <c r="C98" s="11"/>
      <c r="D98" s="12"/>
      <c r="E98" s="17"/>
      <c r="F98" s="11"/>
      <c r="G98" s="53"/>
      <c r="H98" s="48"/>
      <c r="I98" s="47"/>
      <c r="J98" s="48"/>
      <c r="K98" s="57"/>
    </row>
    <row r="99" spans="1:250" s="17" customFormat="1" ht="15.75" customHeight="1">
      <c r="B99" s="26" t="s">
        <v>53</v>
      </c>
      <c r="C99" s="11"/>
      <c r="D99" s="12"/>
      <c r="E99" s="11"/>
      <c r="F99" s="11"/>
      <c r="G99" s="13"/>
      <c r="H99" s="14"/>
      <c r="I99" s="11"/>
      <c r="J99" s="15"/>
      <c r="K99" s="1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1:250" s="17" customFormat="1" ht="15.75" customHeight="1">
      <c r="B100" s="18" t="s">
        <v>38</v>
      </c>
      <c r="E100" s="11"/>
      <c r="F100" s="11"/>
      <c r="G100" s="13"/>
      <c r="H100" s="14"/>
      <c r="I100" s="11"/>
      <c r="J100" s="15"/>
      <c r="K100" s="1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1:250" s="17" customFormat="1" ht="15.75" customHeight="1">
      <c r="B101" s="18"/>
      <c r="E101" s="11"/>
      <c r="F101" s="11"/>
      <c r="G101" s="13"/>
      <c r="H101" s="14"/>
      <c r="I101" s="11"/>
      <c r="J101" s="15"/>
      <c r="K101" s="1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1:250" s="17" customFormat="1" ht="15.75" customHeight="1">
      <c r="B102" s="18"/>
      <c r="E102" s="11"/>
      <c r="F102" s="11"/>
      <c r="G102" s="13"/>
      <c r="H102" s="14"/>
      <c r="I102" s="11"/>
      <c r="J102" s="15"/>
      <c r="K102" s="1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1:250" s="17" customFormat="1" ht="15.75" customHeight="1">
      <c r="B103" s="11"/>
      <c r="C103" s="11"/>
      <c r="D103" s="18"/>
      <c r="E103" s="11"/>
      <c r="F103" s="11"/>
      <c r="G103" s="13"/>
      <c r="H103" s="19"/>
      <c r="I103" s="11"/>
      <c r="J103" s="15"/>
      <c r="K103" s="16"/>
      <c r="L103" s="2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</row>
    <row r="104" spans="1:250" s="17" customFormat="1" ht="15.75" customHeight="1">
      <c r="C104" s="11"/>
      <c r="D104" s="73" t="s">
        <v>39</v>
      </c>
      <c r="E104" s="11"/>
      <c r="F104" s="11"/>
      <c r="G104" s="13"/>
      <c r="H104" s="14"/>
      <c r="I104" s="11"/>
      <c r="J104" s="75"/>
      <c r="K104" s="1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</row>
    <row r="105" spans="1:250" s="17" customFormat="1" ht="15.75" customHeight="1">
      <c r="B105" s="11"/>
      <c r="C105" s="11"/>
      <c r="D105" s="53" t="s">
        <v>40</v>
      </c>
      <c r="E105" s="18" t="s">
        <v>69</v>
      </c>
      <c r="F105" s="11"/>
      <c r="G105" s="13"/>
      <c r="H105" s="14"/>
      <c r="I105" s="11"/>
      <c r="J105" s="15"/>
      <c r="K105" s="1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</row>
    <row r="106" spans="1:250" s="17" customFormat="1" ht="15.75" customHeight="1">
      <c r="D106" s="25" t="s">
        <v>47</v>
      </c>
      <c r="E106" s="87" t="s">
        <v>51</v>
      </c>
      <c r="K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</row>
    <row r="107" spans="1:250" s="17" customFormat="1" ht="15.75" customHeight="1">
      <c r="D107" s="25" t="s">
        <v>48</v>
      </c>
      <c r="E107" s="17" t="s">
        <v>41</v>
      </c>
      <c r="K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</row>
    <row r="108" spans="1:250" s="17" customFormat="1" ht="15.75" customHeight="1">
      <c r="D108" s="25" t="s">
        <v>52</v>
      </c>
      <c r="E108" s="22" t="s">
        <v>42</v>
      </c>
      <c r="K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</row>
    <row r="109" spans="1:250" s="17" customFormat="1" ht="15.75" customHeight="1">
      <c r="D109" s="25" t="s">
        <v>49</v>
      </c>
      <c r="E109" s="17" t="s">
        <v>43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</row>
    <row r="110" spans="1:250" s="17" customFormat="1" ht="15.75" customHeight="1">
      <c r="B110" s="11"/>
      <c r="C110" s="11"/>
      <c r="D110" s="53" t="s">
        <v>50</v>
      </c>
      <c r="E110" s="11" t="s">
        <v>44</v>
      </c>
      <c r="F110" s="11"/>
      <c r="G110" s="13"/>
      <c r="H110" s="14"/>
      <c r="I110" s="11"/>
      <c r="J110" s="15"/>
      <c r="K110" s="1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</row>
    <row r="111" spans="1:250" s="17" customFormat="1" ht="15.75" customHeight="1">
      <c r="B111" s="11"/>
      <c r="C111" s="11"/>
      <c r="D111" s="12"/>
      <c r="E111" s="11"/>
      <c r="F111" s="11"/>
      <c r="G111" s="13"/>
      <c r="H111" s="14"/>
      <c r="I111" s="11"/>
      <c r="J111" s="15"/>
      <c r="K111" s="1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</row>
    <row r="112" spans="1:250" s="17" customFormat="1" ht="15.75" customHeight="1">
      <c r="B112" s="11" t="s">
        <v>45</v>
      </c>
      <c r="C112" s="11"/>
      <c r="D112" s="12"/>
      <c r="E112" s="11"/>
      <c r="F112" s="11"/>
      <c r="G112" s="13"/>
      <c r="H112" s="14"/>
      <c r="I112" s="11"/>
      <c r="J112" s="15"/>
      <c r="K112" s="1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</row>
    <row r="113" spans="2:250" s="17" customFormat="1" ht="15.75" customHeight="1">
      <c r="B113" s="11"/>
      <c r="C113" s="11"/>
      <c r="D113" s="12"/>
      <c r="E113" s="11"/>
      <c r="F113" s="11"/>
      <c r="G113" s="13"/>
      <c r="H113" s="14"/>
      <c r="I113" s="11"/>
      <c r="J113" s="15"/>
      <c r="K113" s="1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</row>
    <row r="114" spans="2:250" s="17" customFormat="1" ht="15.75" customHeight="1">
      <c r="B114" s="11"/>
      <c r="C114" s="11"/>
      <c r="D114" s="12"/>
      <c r="E114" s="11"/>
      <c r="F114" s="11"/>
      <c r="G114" s="13"/>
      <c r="H114" s="14"/>
      <c r="I114" s="11"/>
      <c r="J114" s="15"/>
      <c r="K114" s="1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</row>
    <row r="115" spans="2:250" s="17" customFormat="1" ht="15.75" customHeight="1">
      <c r="B115" s="8"/>
      <c r="C115" s="8"/>
      <c r="D115" s="11"/>
      <c r="E115" s="11"/>
      <c r="F115" s="11"/>
      <c r="G115" s="23"/>
      <c r="H115" s="11"/>
      <c r="I115" s="11"/>
      <c r="J115" s="23"/>
      <c r="K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</row>
    <row r="116" spans="2:250" s="17" customFormat="1" ht="15.75" customHeight="1">
      <c r="B116" s="11" t="s">
        <v>15</v>
      </c>
      <c r="C116" s="11"/>
      <c r="D116" s="11"/>
      <c r="E116" s="11"/>
      <c r="F116" s="11"/>
      <c r="G116" s="23"/>
      <c r="H116" s="11"/>
      <c r="I116" s="11"/>
      <c r="J116" s="23"/>
      <c r="K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</row>
    <row r="117" spans="2:250" s="17" customFormat="1" ht="15.75" customHeight="1">
      <c r="B117" s="11" t="s">
        <v>46</v>
      </c>
      <c r="C117" s="8"/>
      <c r="D117" s="11"/>
      <c r="E117" s="11"/>
      <c r="F117" s="11"/>
      <c r="G117" s="23"/>
      <c r="H117" s="11"/>
      <c r="I117" s="11"/>
      <c r="J117" s="23"/>
      <c r="K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</row>
    <row r="118" spans="2:250" ht="15.75" customHeight="1">
      <c r="B118" s="8"/>
      <c r="C118" s="8"/>
      <c r="D118" s="5"/>
      <c r="E118" s="6"/>
      <c r="F118" s="6"/>
      <c r="G118" s="7"/>
      <c r="H118" s="6"/>
      <c r="I118" s="6"/>
      <c r="J118" s="7"/>
      <c r="K118" s="7"/>
    </row>
    <row r="119" spans="2:250" ht="15.75" customHeight="1">
      <c r="B119" s="8"/>
      <c r="C119" s="8"/>
      <c r="D119" s="5"/>
      <c r="E119" s="6"/>
      <c r="F119" s="6"/>
      <c r="G119" s="7"/>
      <c r="H119" s="6"/>
      <c r="I119" s="6"/>
      <c r="J119" s="7"/>
      <c r="K119" s="7"/>
    </row>
    <row r="120" spans="2:250" ht="15.75" customHeight="1">
      <c r="B120" s="2"/>
      <c r="C120" s="2"/>
      <c r="D120" s="2"/>
      <c r="E120" s="2"/>
      <c r="F120" s="2"/>
      <c r="G120" s="7"/>
      <c r="H120" s="2"/>
      <c r="I120" s="2"/>
      <c r="J120" s="2"/>
      <c r="K120" s="2"/>
    </row>
    <row r="121" spans="2:250" ht="15.75" customHeight="1">
      <c r="B121" s="2"/>
      <c r="C121" s="2"/>
      <c r="D121" s="2"/>
      <c r="E121" s="2"/>
      <c r="F121" s="2"/>
      <c r="G121" s="7"/>
      <c r="H121" s="2"/>
      <c r="I121" s="2"/>
      <c r="J121" s="2"/>
      <c r="K121" s="2"/>
    </row>
    <row r="122" spans="2:250" ht="15.75" customHeight="1">
      <c r="B122" s="2"/>
      <c r="C122" s="2"/>
      <c r="D122" s="2"/>
      <c r="E122" s="2"/>
      <c r="F122" s="2"/>
      <c r="G122" s="7"/>
      <c r="H122" s="2"/>
      <c r="I122" s="2"/>
      <c r="J122" s="2"/>
      <c r="K122" s="2"/>
    </row>
    <row r="123" spans="2:250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250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fitToHeight="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2013-01-31T07:48:31Z</cp:lastPrinted>
  <dcterms:created xsi:type="dcterms:W3CDTF">2000-06-29T05:08:18Z</dcterms:created>
  <dcterms:modified xsi:type="dcterms:W3CDTF">2013-01-31T07:49:22Z</dcterms:modified>
</cp:coreProperties>
</file>