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3" i="1" l="1"/>
  <c r="T28" i="1"/>
  <c r="V28" i="1" s="1"/>
  <c r="W28" i="1" s="1"/>
  <c r="V27" i="1"/>
  <c r="W27" i="1" s="1"/>
  <c r="T27" i="1"/>
  <c r="T26" i="1"/>
  <c r="V26" i="1" s="1"/>
  <c r="W26" i="1" s="1"/>
  <c r="T25" i="1"/>
  <c r="V25" i="1" s="1"/>
  <c r="W25" i="1" s="1"/>
  <c r="N23" i="1" l="1"/>
  <c r="P23" i="1" s="1"/>
  <c r="Q23" i="1" s="1"/>
  <c r="J29" i="1" l="1"/>
  <c r="J33" i="1" s="1"/>
  <c r="J34" i="1" l="1"/>
  <c r="J35" i="1" s="1"/>
</calcChain>
</file>

<file path=xl/sharedStrings.xml><?xml version="1.0" encoding="utf-8"?>
<sst xmlns="http://schemas.openxmlformats.org/spreadsheetml/2006/main" count="89" uniqueCount="71">
  <si>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</si>
  <si>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</si>
  <si>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</si>
  <si>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</si>
  <si>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</si>
  <si>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</si>
  <si>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</si>
  <si>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</si>
  <si>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</si>
  <si>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</si>
  <si>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</si>
  <si>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</si>
  <si>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</si>
  <si>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</si>
  <si>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</si>
  <si>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</si>
  <si>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</si>
  <si>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</si>
  <si>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</si>
  <si>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</si>
  <si>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</si>
  <si>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</si>
  <si>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</si>
  <si>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</si>
  <si>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</si>
  <si>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</si>
  <si>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</si>
  <si>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</si>
  <si>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</si>
  <si>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</si>
  <si>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</si>
  <si>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</si>
  <si>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</si>
  <si>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</si>
  <si>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</si>
  <si>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</si>
  <si>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</si>
  <si>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</si>
  <si>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</si>
  <si>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</si>
  <si>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</si>
  <si>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</si>
  <si>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</si>
  <si>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</si>
  <si>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</si>
  <si>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</si>
  <si>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</si>
  <si>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</si>
  <si>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</si>
  <si>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</si>
  <si>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</si>
  <si>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</si>
  <si>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</si>
  <si>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</si>
  <si>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HPQ-D12</t>
  </si>
  <si>
    <t>Leak Detector</t>
  </si>
  <si>
    <t>5</t>
  </si>
  <si>
    <t>1-9</t>
  </si>
  <si>
    <t>10-49</t>
  </si>
  <si>
    <t>50-99</t>
  </si>
  <si>
    <t>100-199</t>
  </si>
  <si>
    <t>Claudine SOUGUIR</t>
  </si>
  <si>
    <t>11 Avenue Lyautey</t>
  </si>
  <si>
    <t>78170 La Celle Saint-Cloud</t>
  </si>
  <si>
    <t>France</t>
  </si>
  <si>
    <t>TEL +33 1 30784300</t>
  </si>
  <si>
    <t>FAX +33 1 30780545</t>
  </si>
  <si>
    <t>Claudine.souguir@achatslogis.fr</t>
  </si>
  <si>
    <t>Achats Logis</t>
  </si>
  <si>
    <t>A2012RH368</t>
  </si>
  <si>
    <t>Livré La Celle Saint-Cloud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</si>
</sst>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ine.souguir@achatslogis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topLeftCell="A10" zoomScaleNormal="100" workbookViewId="0">
      <selection activeCell="S8" sqref="S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68</v>
      </c>
      <c r="E8" s="8"/>
      <c r="F8" s="21"/>
      <c r="G8" s="21"/>
      <c r="H8" s="30" t="s">
        <v>1</v>
      </c>
      <c r="I8" s="17"/>
      <c r="J8" s="74">
        <v>41187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64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100">
        <v>20</v>
      </c>
      <c r="H23" s="48">
        <v>169.3</v>
      </c>
      <c r="I23" s="47"/>
      <c r="J23" s="47">
        <f>G23*H23</f>
        <v>3386</v>
      </c>
      <c r="K23" s="76" t="s">
        <v>56</v>
      </c>
      <c r="L23" s="17">
        <v>169.29</v>
      </c>
      <c r="M23" s="84">
        <v>0.4</v>
      </c>
      <c r="N23" s="17">
        <f>L23*(1-M23)</f>
        <v>101.574</v>
      </c>
      <c r="O23" s="98">
        <v>0.4</v>
      </c>
      <c r="P23" s="95">
        <f>N23/(1-O23)</f>
        <v>169.29</v>
      </c>
      <c r="Q23" s="99">
        <f>P23-N23</f>
        <v>67.715999999999994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100"/>
      <c r="H24" s="48"/>
      <c r="I24" s="47"/>
      <c r="J24" s="47"/>
      <c r="K24" s="76"/>
      <c r="M24" s="84"/>
      <c r="O24" s="98"/>
      <c r="P24" s="95"/>
      <c r="Q24" s="99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100"/>
      <c r="H25" s="48"/>
      <c r="I25" s="47"/>
      <c r="J25" s="47"/>
      <c r="K25" s="76"/>
      <c r="M25" s="100" t="s">
        <v>57</v>
      </c>
      <c r="N25" s="48">
        <v>169.29</v>
      </c>
      <c r="O25" s="47"/>
      <c r="P25" s="47"/>
      <c r="Q25" s="76" t="s">
        <v>56</v>
      </c>
      <c r="R25" s="17">
        <v>169.29</v>
      </c>
      <c r="S25" s="84">
        <v>0.4</v>
      </c>
      <c r="T25" s="17">
        <f>R25*(1-S25)</f>
        <v>101.574</v>
      </c>
      <c r="U25" s="98">
        <v>0.4</v>
      </c>
      <c r="V25" s="95">
        <f>T25/(1-U25)</f>
        <v>169.29</v>
      </c>
      <c r="W25" s="99">
        <f>V25-T25</f>
        <v>67.715999999999994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100"/>
      <c r="H26" s="48"/>
      <c r="I26" s="47"/>
      <c r="J26" s="47"/>
      <c r="K26" s="76"/>
      <c r="M26" s="100" t="s">
        <v>58</v>
      </c>
      <c r="N26" s="48">
        <v>156</v>
      </c>
      <c r="O26" s="47"/>
      <c r="P26" s="47"/>
      <c r="Q26" s="76" t="s">
        <v>56</v>
      </c>
      <c r="R26" s="17">
        <v>169.29</v>
      </c>
      <c r="S26" s="84">
        <v>0.4</v>
      </c>
      <c r="T26" s="17">
        <f>R26*(1-S26)</f>
        <v>101.574</v>
      </c>
      <c r="U26" s="98">
        <v>0.35</v>
      </c>
      <c r="V26" s="95">
        <f>T26/(1-U26)</f>
        <v>156.2676923076923</v>
      </c>
      <c r="W26" s="99">
        <f>V26-T26</f>
        <v>54.693692307692302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M27" s="100" t="s">
        <v>59</v>
      </c>
      <c r="N27" s="48">
        <v>130</v>
      </c>
      <c r="O27" s="47"/>
      <c r="P27" s="47"/>
      <c r="Q27" s="76" t="s">
        <v>56</v>
      </c>
      <c r="R27" s="17">
        <v>54.53</v>
      </c>
      <c r="S27" s="84">
        <v>0.3</v>
      </c>
      <c r="T27" s="17">
        <f>R27/(1-S27)</f>
        <v>77.900000000000006</v>
      </c>
      <c r="U27" s="84">
        <v>0.4</v>
      </c>
      <c r="V27" s="17">
        <f>T27/(1-U27)</f>
        <v>129.83333333333334</v>
      </c>
      <c r="W27" s="99">
        <f>V27-T27</f>
        <v>51.933333333333337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  <c r="M28" s="100" t="s">
        <v>60</v>
      </c>
      <c r="N28" s="48">
        <v>119</v>
      </c>
      <c r="O28" s="47"/>
      <c r="P28" s="47"/>
      <c r="Q28" s="76" t="s">
        <v>56</v>
      </c>
      <c r="R28" s="17">
        <v>54.53</v>
      </c>
      <c r="S28" s="84">
        <v>0.3</v>
      </c>
      <c r="T28" s="17">
        <f>R28/(1-S28)</f>
        <v>77.900000000000006</v>
      </c>
      <c r="U28" s="84">
        <v>0.35</v>
      </c>
      <c r="V28" s="17">
        <f>T28/(1-U28)</f>
        <v>119.84615384615385</v>
      </c>
      <c r="W28" s="99">
        <f>V28-T28</f>
        <v>41.946153846153848</v>
      </c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3386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>
        <v>25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3411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668.55600000000004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4079.556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70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laudine.souguir@achatslogis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2012-10-05T10:19:14Z</cp:lastPrinted>
  <dcterms:created xsi:type="dcterms:W3CDTF">2000-06-29T05:08:18Z</dcterms:created>
  <dcterms:modified xsi:type="dcterms:W3CDTF">2012-10-05T10:19:21Z</dcterms:modified>
</cp:coreProperties>
</file>