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1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<sst xmlns="http://schemas.openxmlformats.org/spreadsheetml/2006/main" count="98" uniqueCount="85">
  <si>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</si>
  <si>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</si>
  <si>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</si>
  <si>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</si>
  <si>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</si>
  <si>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</si>
  <si>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</si>
  <si>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</si>
  <si>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</si>
  <si>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</si>
  <si>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</si>
  <si>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</si>
  <si>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</si>
  <si>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</si>
  <si>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</si>
  <si>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</si>
  <si>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</si>
  <si>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</si>
  <si>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</si>
  <si>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</si>
  <si>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</si>
  <si>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</si>
  <si>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</si>
  <si>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</si>
  <si>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</si>
  <si>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</si>
  <si>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</si>
  <si>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</si>
  <si>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</si>
  <si>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</si>
  <si>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</si>
  <si>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</si>
  <si>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</si>
  <si>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</si>
  <si>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</si>
  <si>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</si>
  <si>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</si>
  <si>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</si>
  <si>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</si>
  <si>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</si>
  <si>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</si>
  <si>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</si>
  <si>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</si>
  <si>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</si>
  <si>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</si>
  <si>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</si>
  <si>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</si>
  <si>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</si>
  <si>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</si>
  <si>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</si>
  <si>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</si>
  <si>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</si>
  <si>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</si>
  <si>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</si>
  <si>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</si>
  <si>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</si>
  <si>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</si>
  <si>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</si>
  <si>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</si>
  <si>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</si>
  <si>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54920 Villers La Montagne -France</t>
  </si>
  <si>
    <t>Route d'Hussigny</t>
  </si>
  <si>
    <t>Isabelle BASSELIN</t>
  </si>
  <si>
    <t>5</t>
  </si>
  <si>
    <t>Débitmètre à engrenage</t>
  </si>
  <si>
    <t>Boitier Inox</t>
  </si>
  <si>
    <t>Avec arbre et palier en carbure de tungsten</t>
  </si>
  <si>
    <t>Joints : viton</t>
  </si>
  <si>
    <t>Ex work Bad Kötzting Allemagne</t>
  </si>
  <si>
    <t>Rapport de réparation:</t>
  </si>
  <si>
    <t>ZHM 03 ST.D.V   S/N: 02231 519 avec HDS S/N: 01118 519</t>
  </si>
  <si>
    <t>Berceau endommagé</t>
  </si>
  <si>
    <t>A l'intérieur, toutes pièces sont collés</t>
  </si>
  <si>
    <t>Modèle irréparable</t>
  </si>
  <si>
    <t>Le HDS fonctionne correctement</t>
  </si>
  <si>
    <t>Nécessite le remplacement du ZHM</t>
  </si>
  <si>
    <t>Proposition en neuf :</t>
  </si>
  <si>
    <t>ZHM 03 ST.D.V</t>
  </si>
  <si>
    <t>Gamme: 0,5 à 25l/mn</t>
  </si>
  <si>
    <t>Média: polyurethane</t>
  </si>
  <si>
    <t>viscosité: 30mm2/s</t>
  </si>
  <si>
    <t>Linéraité: +-0,5% de la lecture</t>
  </si>
  <si>
    <t>A2012RH361</t>
  </si>
  <si>
    <t>Repair cost advice : 1121455</t>
  </si>
  <si>
    <t>Sabine Gschwendtner &lt;gschwendtner@kem-kueppers.com&gt;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</si>
</sst>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L36" sqref="L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48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41179</v>
      </c>
      <c r="K8" s="21"/>
      <c r="M8" s="89"/>
    </row>
    <row r="9" spans="1:250" ht="15.75" customHeight="1">
      <c r="A9" s="17"/>
      <c r="B9" s="21"/>
      <c r="C9" s="21"/>
      <c r="D9" s="89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62</v>
      </c>
      <c r="E12" s="8"/>
      <c r="F12" s="21"/>
      <c r="G12" s="17"/>
      <c r="H12" s="20" t="s">
        <v>17</v>
      </c>
      <c r="I12" s="20"/>
      <c r="J12" s="31" t="s">
        <v>82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69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17" t="s">
        <v>70</v>
      </c>
      <c r="G23" s="97">
        <v>1</v>
      </c>
      <c r="H23" s="48">
        <v>135</v>
      </c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75</v>
      </c>
      <c r="H28" s="48"/>
      <c r="I28" s="47"/>
      <c r="J28" s="47"/>
      <c r="K28" s="76"/>
      <c r="L28" s="17" t="s">
        <v>84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L29" s="17" t="s">
        <v>83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76</v>
      </c>
      <c r="H30" s="48"/>
      <c r="I30" s="47"/>
      <c r="J30" s="47"/>
      <c r="K30" s="76"/>
      <c r="L30" s="102">
        <v>41179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1</v>
      </c>
      <c r="C31" s="11"/>
      <c r="D31" s="17" t="s">
        <v>77</v>
      </c>
      <c r="E31" s="96" t="s">
        <v>64</v>
      </c>
      <c r="G31" s="97">
        <v>1</v>
      </c>
      <c r="H31" s="48">
        <v>2148</v>
      </c>
      <c r="I31" s="47"/>
      <c r="J31" s="47">
        <f>G31*H31</f>
        <v>2148</v>
      </c>
      <c r="K31" s="76" t="s">
        <v>63</v>
      </c>
      <c r="M31" s="84"/>
      <c r="O31" s="95"/>
      <c r="P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78</v>
      </c>
      <c r="G32" s="97"/>
      <c r="H32" s="48"/>
      <c r="I32" s="47"/>
      <c r="J32" s="47"/>
      <c r="K32" s="76"/>
      <c r="M32" s="84"/>
      <c r="O32" s="95"/>
      <c r="P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79</v>
      </c>
      <c r="G33" s="97"/>
      <c r="H33" s="48"/>
      <c r="I33" s="47"/>
      <c r="J33" s="47"/>
      <c r="K33" s="76"/>
      <c r="M33" s="84"/>
      <c r="O33" s="95"/>
      <c r="P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80</v>
      </c>
      <c r="G34" s="97"/>
      <c r="H34" s="48"/>
      <c r="I34" s="47"/>
      <c r="J34" s="47"/>
      <c r="K34" s="76"/>
      <c r="M34" s="84"/>
      <c r="O34" s="95"/>
      <c r="P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 t="s">
        <v>81</v>
      </c>
      <c r="G35" s="97"/>
      <c r="H35" s="48"/>
      <c r="I35" s="47"/>
      <c r="J35" s="47"/>
      <c r="K35" s="76"/>
      <c r="M35" s="84"/>
      <c r="O35" s="95"/>
      <c r="P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8" t="s">
        <v>66</v>
      </c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67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24</v>
      </c>
      <c r="H42" s="48" t="s">
        <v>4</v>
      </c>
      <c r="I42" s="47"/>
      <c r="J42" s="47">
        <f>SUM(J22:J41)</f>
        <v>2148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19</v>
      </c>
      <c r="H43" s="49" t="s">
        <v>4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2</v>
      </c>
      <c r="H44" s="51" t="s">
        <v>4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20</v>
      </c>
      <c r="H45" s="70" t="s">
        <v>4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29</v>
      </c>
      <c r="H46" s="48" t="s">
        <v>4</v>
      </c>
      <c r="I46" s="47"/>
      <c r="J46" s="47">
        <f>SUM(J42:J45)</f>
        <v>2148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54</v>
      </c>
      <c r="H47" s="63" t="s">
        <v>4</v>
      </c>
      <c r="I47" s="64"/>
      <c r="J47" s="64">
        <f>0.196*J46</f>
        <v>421.00800000000004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24</v>
      </c>
      <c r="H48" s="48" t="s">
        <v>4</v>
      </c>
      <c r="I48" s="47"/>
      <c r="J48" s="48">
        <f>SUM(J46:J47)</f>
        <v>2569.0079999999998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37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C54" s="11"/>
      <c r="D54" s="73" t="s">
        <v>30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53" t="s">
        <v>31</v>
      </c>
      <c r="E55" s="18" t="s">
        <v>68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D56" s="25" t="s">
        <v>32</v>
      </c>
      <c r="E56" s="87" t="s">
        <v>51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33</v>
      </c>
      <c r="E57" s="17" t="s">
        <v>5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34</v>
      </c>
      <c r="E58" s="22" t="s">
        <v>21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35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36</v>
      </c>
      <c r="E60" s="11" t="s">
        <v>22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 t="s">
        <v>38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50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2011-11-24T15:55:50Z</cp:lastPrinted>
  <dcterms:created xsi:type="dcterms:W3CDTF">2000-06-29T05:08:18Z</dcterms:created>
  <dcterms:modified xsi:type="dcterms:W3CDTF">2012-09-27T12:17:29Z</dcterms:modified>
</cp:coreProperties>
</file>