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QUOTE!$A$1:$K$71</definedName>
  </definedNames>
  <calcPr calcId="145621"/>
</workbook>
</file>

<file path=xl/calcChain.xml><?xml version="1.0" encoding="utf-8"?>
<calcChain xmlns="http://schemas.openxmlformats.org/spreadsheetml/2006/main">
  <c r="J38" i="1" l="1"/>
  <c r="J34" i="1" l="1"/>
  <c r="L34" i="1"/>
  <c r="N34" i="1" s="1"/>
  <c r="P34" i="1" s="1"/>
  <c r="L23" i="1"/>
  <c r="N23" i="1" l="1"/>
  <c r="P23" i="1" s="1"/>
  <c r="J23" i="1" l="1"/>
  <c r="J45" i="1" s="1"/>
  <c r="J49" i="1" s="1"/>
  <c r="J50" i="1" l="1"/>
  <c r="J51" i="1" s="1"/>
</calcChain>
</file>

<file path=xl/sharedStrings.xml><?xml version="1.0" encoding="utf-8"?>
<sst xmlns="http://schemas.openxmlformats.org/spreadsheetml/2006/main" count="98" uniqueCount="82">
  <si>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</si>
  <si>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</si>
  <si>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</si>
  <si>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</si>
  <si>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</si>
  <si>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</si>
  <si>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</si>
  <si>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</si>
  <si>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</si>
  <si>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</si>
  <si>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</si>
  <si>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</si>
  <si>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</si>
  <si>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</si>
  <si>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</si>
  <si>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</si>
  <si>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</si>
  <si>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</si>
  <si>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</si>
  <si>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</si>
  <si>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</si>
  <si>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</si>
  <si>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</si>
  <si>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</si>
  <si>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</si>
  <si>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</si>
  <si>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</si>
  <si>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</si>
  <si>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</si>
  <si>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</si>
  <si>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</si>
  <si>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</si>
  <si>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</si>
  <si>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</si>
  <si>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</si>
  <si>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</si>
  <si>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</si>
  <si>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</si>
  <si>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</si>
  <si>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</si>
  <si>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</si>
  <si>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</si>
  <si>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</si>
  <si>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</si>
  <si>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</si>
  <si>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</si>
  <si>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</si>
  <si>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</si>
  <si>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</si>
  <si>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</si>
  <si>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</si>
  <si>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</si>
  <si>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</si>
  <si>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</si>
  <si>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A2012RH352</t>
  </si>
  <si>
    <t>SDMS</t>
  </si>
  <si>
    <t>Les Condamines - 761 Route de Valence - CS 40004</t>
  </si>
  <si>
    <t>Tél +33 (0)4 76 64 99 99</t>
  </si>
  <si>
    <t>Fax +33 (0)4 76 64 99 98</t>
  </si>
  <si>
    <t>France</t>
  </si>
  <si>
    <t>38160 SAINT ROMANS</t>
  </si>
  <si>
    <t>adrien.striebig@sdms-technologies.com</t>
  </si>
  <si>
    <t>Mr Striebig</t>
  </si>
  <si>
    <t>524 600-9141111104</t>
  </si>
  <si>
    <t>Sonde thermique massique SS20.600</t>
  </si>
  <si>
    <t>Modèle déporté</t>
  </si>
  <si>
    <t>Longueur de sonde : 250mm</t>
  </si>
  <si>
    <t>Longueur de cable : 2 mètres</t>
  </si>
  <si>
    <t xml:space="preserve">Gamme de mesure : 0-90Nm/s </t>
  </si>
  <si>
    <t>Gamme de mesure Température : -20°C à +120°C</t>
  </si>
  <si>
    <t>2 sorties 4-20mA</t>
  </si>
  <si>
    <t>Alimentation : 24Vdc</t>
  </si>
  <si>
    <t>Application: Azote température: 30°C, pression: 3,9bars débit : 1,6Kg/s Vitesse calculée: 84m/s</t>
  </si>
  <si>
    <t>4</t>
  </si>
  <si>
    <t>dito</t>
  </si>
  <si>
    <t>524 600-9161111117</t>
  </si>
  <si>
    <t xml:space="preserve">Gamme de mesure : 0-220Nm/s </t>
  </si>
  <si>
    <t>Application: Hélium température: 30°C, pression:17bars débit : 0,15Kg/s Vitesse calculée: 168m/s</t>
  </si>
  <si>
    <t>Option Haute précision avec certificat de calibration ISO</t>
  </si>
  <si>
    <t>Livré à SAINT ROMANS</t>
  </si>
  <si>
    <t>Diamètre interne de conduite : 159mm</t>
  </si>
  <si>
    <t>Connecteur 8 pôles et câble 5 mètres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</si>
</sst>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3" fontId="9" fillId="0" borderId="0" xfId="3" applyNumberFormat="1" applyAlignment="1">
      <alignment horizontal="left"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8"/>
  <sheetViews>
    <sheetView tabSelected="1" topLeftCell="A16" zoomScaleNormal="100" workbookViewId="0">
      <selection activeCell="M40" sqref="M4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1.875" style="1" customWidth="1"/>
    <col min="5" max="5" width="40.37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41173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60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59</v>
      </c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62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57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58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61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63</v>
      </c>
      <c r="E23" s="96" t="s">
        <v>64</v>
      </c>
      <c r="F23" s="96"/>
      <c r="G23" s="97">
        <v>1</v>
      </c>
      <c r="H23" s="48">
        <v>1473</v>
      </c>
      <c r="I23" s="47"/>
      <c r="J23" s="47">
        <f>G23*H23</f>
        <v>1473</v>
      </c>
      <c r="K23" s="76" t="s">
        <v>73</v>
      </c>
      <c r="L23" s="17">
        <f>1120+235+70</f>
        <v>1425</v>
      </c>
      <c r="M23" s="84">
        <v>0.38</v>
      </c>
      <c r="N23" s="17">
        <f>L23*(1-M23)</f>
        <v>883.5</v>
      </c>
      <c r="O23" s="98">
        <v>0.4</v>
      </c>
      <c r="P23" s="95">
        <f>N23/(1-O23)</f>
        <v>1472.5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65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66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67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68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69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 t="s">
        <v>70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96" t="s">
        <v>71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E31" s="96" t="s">
        <v>80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37"/>
      <c r="E32" s="96" t="s">
        <v>72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>
        <v>2</v>
      </c>
      <c r="C34" s="11"/>
      <c r="D34" s="96" t="s">
        <v>75</v>
      </c>
      <c r="E34" s="96" t="s">
        <v>74</v>
      </c>
      <c r="F34" s="96"/>
      <c r="G34" s="97">
        <v>1</v>
      </c>
      <c r="H34" s="48">
        <v>1827</v>
      </c>
      <c r="I34" s="47"/>
      <c r="J34" s="47">
        <f>G34*H34</f>
        <v>1827</v>
      </c>
      <c r="K34" s="76" t="s">
        <v>73</v>
      </c>
      <c r="L34" s="17">
        <f>1120+235+220+193</f>
        <v>1768</v>
      </c>
      <c r="M34" s="84">
        <v>0.38</v>
      </c>
      <c r="N34" s="17">
        <f>L34*(1-M34)</f>
        <v>1096.1600000000001</v>
      </c>
      <c r="O34" s="98">
        <v>0.4</v>
      </c>
      <c r="P34" s="95">
        <f>N34/(1-O34)</f>
        <v>1826.9333333333336</v>
      </c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 t="s">
        <v>76</v>
      </c>
      <c r="F35" s="96"/>
      <c r="G35" s="97"/>
      <c r="H35" s="48"/>
      <c r="I35" s="47"/>
      <c r="J35" s="47"/>
      <c r="K35" s="76"/>
      <c r="M35" s="84"/>
      <c r="O35" s="98"/>
      <c r="P35" s="95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 t="s">
        <v>77</v>
      </c>
      <c r="F36" s="96"/>
      <c r="G36" s="97"/>
      <c r="H36" s="48"/>
      <c r="I36" s="47"/>
      <c r="J36" s="47"/>
      <c r="K36" s="76"/>
      <c r="M36" s="84"/>
      <c r="O36" s="98"/>
      <c r="P36" s="95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96"/>
      <c r="F37" s="96"/>
      <c r="G37" s="97"/>
      <c r="H37" s="48"/>
      <c r="I37" s="47"/>
      <c r="J37" s="47"/>
      <c r="K37" s="76"/>
      <c r="M37" s="84"/>
      <c r="O37" s="98"/>
      <c r="P37" s="95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>
        <v>3</v>
      </c>
      <c r="C38" s="11"/>
      <c r="D38" s="102">
        <v>524921</v>
      </c>
      <c r="E38" s="96" t="s">
        <v>81</v>
      </c>
      <c r="F38" s="96"/>
      <c r="G38" s="97">
        <v>2</v>
      </c>
      <c r="H38" s="48">
        <v>69</v>
      </c>
      <c r="I38" s="47"/>
      <c r="J38" s="47">
        <f>G38*H38</f>
        <v>138</v>
      </c>
      <c r="K38" s="76" t="s">
        <v>73</v>
      </c>
      <c r="M38" s="84"/>
      <c r="O38" s="98"/>
      <c r="P38" s="95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6"/>
      <c r="E39" s="96"/>
      <c r="F39" s="96"/>
      <c r="G39" s="97"/>
      <c r="H39" s="48"/>
      <c r="I39" s="47"/>
      <c r="J39" s="47"/>
      <c r="K39" s="76"/>
      <c r="M39" s="84"/>
      <c r="O39" s="98"/>
      <c r="P39" s="95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>
        <v>4</v>
      </c>
      <c r="C40" s="11"/>
      <c r="D40" s="96" t="s">
        <v>78</v>
      </c>
      <c r="E40" s="96"/>
      <c r="F40" s="96"/>
      <c r="G40" s="97">
        <v>2</v>
      </c>
      <c r="H40" s="48">
        <v>201</v>
      </c>
      <c r="I40" s="47"/>
      <c r="J40" s="47"/>
      <c r="K40" s="76"/>
      <c r="M40" s="84"/>
      <c r="O40" s="98"/>
      <c r="P40" s="95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D41" s="96"/>
      <c r="E41" s="96"/>
      <c r="F41" s="96"/>
      <c r="G41" s="97"/>
      <c r="H41" s="48"/>
      <c r="I41" s="47"/>
      <c r="J41" s="47"/>
      <c r="K41" s="76"/>
      <c r="M41" s="84"/>
      <c r="O41" s="98"/>
      <c r="P41" s="95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D42" s="96"/>
      <c r="E42" s="96"/>
      <c r="F42" s="96"/>
      <c r="G42" s="97"/>
      <c r="H42" s="48"/>
      <c r="I42" s="47"/>
      <c r="J42" s="47"/>
      <c r="K42" s="76"/>
      <c r="M42" s="84"/>
      <c r="O42" s="98"/>
      <c r="P42" s="95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2"/>
      <c r="C43" s="11"/>
      <c r="D43" s="96"/>
      <c r="E43" s="96"/>
      <c r="F43" s="96"/>
      <c r="G43" s="97"/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ht="15.75" customHeight="1" thickBot="1">
      <c r="A44" s="17"/>
      <c r="B44" s="58"/>
      <c r="C44" s="59"/>
      <c r="D44" s="60"/>
      <c r="E44" s="61"/>
      <c r="F44" s="62"/>
      <c r="G44" s="62"/>
      <c r="H44" s="63"/>
      <c r="I44" s="64"/>
      <c r="J44" s="64"/>
      <c r="K44" s="77"/>
    </row>
    <row r="45" spans="1:250" ht="15.75" customHeight="1">
      <c r="A45" s="17"/>
      <c r="B45" s="11"/>
      <c r="C45" s="11"/>
      <c r="D45" s="12"/>
      <c r="E45" s="21"/>
      <c r="F45" s="11"/>
      <c r="G45" s="30" t="s">
        <v>4</v>
      </c>
      <c r="H45" s="48" t="s">
        <v>3</v>
      </c>
      <c r="I45" s="47"/>
      <c r="J45" s="47">
        <f>SUM(J22:J44)</f>
        <v>3438</v>
      </c>
      <c r="K45" s="57"/>
    </row>
    <row r="46" spans="1:250" ht="15.75" customHeight="1">
      <c r="A46" s="17"/>
      <c r="B46" s="11"/>
      <c r="C46" s="11"/>
      <c r="D46" s="12"/>
      <c r="E46" s="41"/>
      <c r="F46" s="39"/>
      <c r="G46" s="40" t="s">
        <v>33</v>
      </c>
      <c r="H46" s="49" t="s">
        <v>3</v>
      </c>
      <c r="I46" s="50"/>
      <c r="J46" s="50">
        <v>0</v>
      </c>
      <c r="K46" s="55"/>
    </row>
    <row r="47" spans="1:250" ht="15.75" customHeight="1">
      <c r="A47" s="17"/>
      <c r="B47" s="11"/>
      <c r="C47" s="11"/>
      <c r="D47" s="12"/>
      <c r="E47" s="42"/>
      <c r="F47" s="43"/>
      <c r="G47" s="54" t="s">
        <v>37</v>
      </c>
      <c r="H47" s="51" t="s">
        <v>3</v>
      </c>
      <c r="I47" s="52"/>
      <c r="J47" s="52">
        <v>0</v>
      </c>
      <c r="K47" s="56"/>
    </row>
    <row r="48" spans="1:250" ht="15.75" customHeight="1" thickBot="1">
      <c r="A48" s="17"/>
      <c r="B48" s="59"/>
      <c r="C48" s="59"/>
      <c r="D48" s="58"/>
      <c r="E48" s="67"/>
      <c r="F48" s="68"/>
      <c r="G48" s="69" t="s">
        <v>34</v>
      </c>
      <c r="H48" s="70" t="s">
        <v>3</v>
      </c>
      <c r="I48" s="71"/>
      <c r="J48" s="71">
        <v>35</v>
      </c>
      <c r="K48" s="72"/>
    </row>
    <row r="49" spans="1:250" ht="15.75" customHeight="1">
      <c r="A49" s="17"/>
      <c r="B49" s="11"/>
      <c r="C49" s="11"/>
      <c r="D49" s="12"/>
      <c r="E49" s="21"/>
      <c r="F49" s="11"/>
      <c r="G49" s="29" t="s">
        <v>35</v>
      </c>
      <c r="H49" s="48" t="s">
        <v>3</v>
      </c>
      <c r="I49" s="47"/>
      <c r="J49" s="47">
        <f>SUM(J45:J48)</f>
        <v>3473</v>
      </c>
      <c r="K49" s="57"/>
    </row>
    <row r="50" spans="1:250" ht="15.75" customHeight="1" thickBot="1">
      <c r="A50" s="17"/>
      <c r="B50" s="59"/>
      <c r="C50" s="59"/>
      <c r="D50" s="58"/>
      <c r="E50" s="61"/>
      <c r="F50" s="59"/>
      <c r="G50" s="65" t="s">
        <v>36</v>
      </c>
      <c r="H50" s="63" t="s">
        <v>3</v>
      </c>
      <c r="I50" s="64"/>
      <c r="J50" s="64">
        <f>0.196*J49</f>
        <v>680.70799999999997</v>
      </c>
      <c r="K50" s="66"/>
    </row>
    <row r="51" spans="1:250" ht="15.75" customHeight="1">
      <c r="A51" s="17"/>
      <c r="B51" s="11"/>
      <c r="C51" s="11"/>
      <c r="D51" s="12"/>
      <c r="E51" s="17"/>
      <c r="F51" s="11"/>
      <c r="G51" s="53" t="s">
        <v>4</v>
      </c>
      <c r="H51" s="48" t="s">
        <v>3</v>
      </c>
      <c r="I51" s="47"/>
      <c r="J51" s="48">
        <f>SUM(J49:J50)</f>
        <v>4153.7079999999996</v>
      </c>
      <c r="K51" s="57"/>
    </row>
    <row r="52" spans="1:250" ht="15.75" customHeight="1">
      <c r="A52" s="17"/>
      <c r="B52" s="11"/>
      <c r="C52" s="11"/>
      <c r="D52" s="12"/>
      <c r="E52" s="17"/>
      <c r="F52" s="11"/>
      <c r="G52" s="53"/>
      <c r="H52" s="48"/>
      <c r="I52" s="47"/>
      <c r="J52" s="48"/>
      <c r="K52" s="57"/>
    </row>
    <row r="53" spans="1:250" s="17" customFormat="1" ht="15.75" customHeight="1">
      <c r="B53" s="26" t="s">
        <v>53</v>
      </c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8" t="s">
        <v>38</v>
      </c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8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8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1"/>
      <c r="C57" s="11"/>
      <c r="D57" s="18"/>
      <c r="E57" s="11"/>
      <c r="F57" s="11"/>
      <c r="G57" s="13"/>
      <c r="H57" s="19"/>
      <c r="I57" s="11"/>
      <c r="J57" s="15"/>
      <c r="K57" s="16"/>
      <c r="L57" s="2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C58" s="11"/>
      <c r="D58" s="73" t="s">
        <v>39</v>
      </c>
      <c r="E58" s="11"/>
      <c r="F58" s="11"/>
      <c r="G58" s="13"/>
      <c r="H58" s="14"/>
      <c r="I58" s="11"/>
      <c r="J58" s="7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B59" s="11"/>
      <c r="C59" s="11"/>
      <c r="D59" s="53" t="s">
        <v>40</v>
      </c>
      <c r="E59" s="18" t="s">
        <v>79</v>
      </c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D60" s="25" t="s">
        <v>47</v>
      </c>
      <c r="E60" s="87" t="s">
        <v>51</v>
      </c>
      <c r="K60" s="21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D61" s="25" t="s">
        <v>48</v>
      </c>
      <c r="E61" s="17" t="s">
        <v>41</v>
      </c>
      <c r="K61" s="21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D62" s="25" t="s">
        <v>52</v>
      </c>
      <c r="E62" s="22" t="s">
        <v>42</v>
      </c>
      <c r="K62" s="21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D63" s="25" t="s">
        <v>49</v>
      </c>
      <c r="E63" s="17" t="s">
        <v>43</v>
      </c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/>
      <c r="C64" s="11"/>
      <c r="D64" s="53" t="s">
        <v>50</v>
      </c>
      <c r="E64" s="11" t="s">
        <v>44</v>
      </c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 t="s">
        <v>45</v>
      </c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8"/>
      <c r="C69" s="8"/>
      <c r="D69" s="11"/>
      <c r="E69" s="11"/>
      <c r="F69" s="11"/>
      <c r="G69" s="23"/>
      <c r="H69" s="11"/>
      <c r="I69" s="11"/>
      <c r="J69" s="23"/>
      <c r="K69" s="24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 t="s">
        <v>15</v>
      </c>
      <c r="C70" s="11"/>
      <c r="D70" s="11"/>
      <c r="E70" s="11"/>
      <c r="F70" s="11"/>
      <c r="G70" s="23"/>
      <c r="H70" s="11"/>
      <c r="I70" s="11"/>
      <c r="J70" s="23"/>
      <c r="K70" s="23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 t="s">
        <v>46</v>
      </c>
      <c r="C71" s="8"/>
      <c r="D71" s="11"/>
      <c r="E71" s="11"/>
      <c r="F71" s="11"/>
      <c r="G71" s="23"/>
      <c r="H71" s="11"/>
      <c r="I71" s="11"/>
      <c r="J71" s="23"/>
      <c r="K71" s="23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ht="15.75" customHeight="1">
      <c r="B72" s="8"/>
      <c r="C72" s="8"/>
      <c r="D72" s="5"/>
      <c r="E72" s="6"/>
      <c r="F72" s="6"/>
      <c r="G72" s="7"/>
      <c r="H72" s="6"/>
      <c r="I72" s="6"/>
      <c r="J72" s="7"/>
      <c r="K72" s="7"/>
    </row>
    <row r="73" spans="2:250" ht="15.75" customHeight="1">
      <c r="B73" s="8"/>
      <c r="C73" s="8"/>
      <c r="D73" s="5"/>
      <c r="E73" s="6"/>
      <c r="F73" s="6"/>
      <c r="G73" s="7"/>
      <c r="H73" s="6"/>
      <c r="I73" s="6"/>
      <c r="J73" s="7"/>
      <c r="K73" s="7"/>
    </row>
    <row r="74" spans="2:25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5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50" ht="15.75" customHeight="1"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2:250" ht="15.75" customHeight="1">
      <c r="B78" s="2"/>
      <c r="C78" s="2"/>
      <c r="D78" s="2"/>
      <c r="E78" s="2"/>
      <c r="F78" s="2"/>
      <c r="G78" s="2"/>
      <c r="H78" s="2"/>
      <c r="I78" s="2"/>
      <c r="J78" s="2"/>
      <c r="K78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5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2012-09-21T13:02:23Z</cp:lastPrinted>
  <dcterms:created xsi:type="dcterms:W3CDTF">2000-06-29T05:08:18Z</dcterms:created>
  <dcterms:modified xsi:type="dcterms:W3CDTF">2012-09-21T13:05:09Z</dcterms:modified>
</cp:coreProperties>
</file>