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H23" i="1" l="1"/>
  <c r="N23" i="1" l="1"/>
  <c r="P23" i="1" s="1"/>
  <c r="J23" i="1" l="1"/>
  <c r="J35" i="1" s="1"/>
  <c r="J39" i="1" s="1"/>
  <c r="J40" i="1" l="1"/>
  <c r="J41" i="1" s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<sst xmlns="http://schemas.openxmlformats.org/spreadsheetml/2006/main" count="87" uniqueCount="73">
  <si>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</si>
  <si>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</si>
  <si>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</si>
  <si>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</si>
  <si>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</si>
  <si>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</si>
  <si>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</si>
  <si>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</si>
  <si>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</si>
  <si>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</si>
  <si>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</si>
  <si>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</si>
  <si>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</si>
  <si>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</si>
  <si>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</si>
  <si>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</si>
  <si>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</si>
  <si>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</si>
  <si>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</si>
  <si>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</si>
  <si>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</si>
  <si>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</si>
  <si>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</si>
  <si>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</si>
  <si>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</si>
  <si>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</si>
  <si>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</si>
  <si>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</si>
  <si>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</si>
  <si>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</si>
  <si>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</si>
  <si>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</si>
  <si>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</si>
  <si>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</si>
  <si>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</si>
  <si>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</si>
  <si>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</si>
  <si>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</si>
  <si>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</si>
  <si>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</si>
  <si>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</si>
  <si>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</si>
  <si>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</si>
  <si>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</si>
  <si>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</si>
  <si>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</si>
  <si>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</si>
  <si>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</si>
  <si>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</si>
  <si>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</si>
  <si>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</si>
  <si>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</si>
  <si>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</si>
  <si>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</si>
  <si>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A2012RH342</t>
  </si>
  <si>
    <t>Siemens</t>
  </si>
  <si>
    <t>Rue Jules Verne</t>
  </si>
  <si>
    <t>59790 Ronchin</t>
  </si>
  <si>
    <t>Mr G. Michel</t>
  </si>
  <si>
    <t>06 35 55 54 35</t>
  </si>
  <si>
    <t>gayannaie.michel@siemens.com</t>
  </si>
  <si>
    <t>526 335-131</t>
  </si>
  <si>
    <t>Sonde thermique massique SS20.261</t>
  </si>
  <si>
    <t>Longueur de sonde : 200mm</t>
  </si>
  <si>
    <t>Gamme de température : -20°C à +85°C</t>
  </si>
  <si>
    <t>Alimentation : 24Vdc</t>
  </si>
  <si>
    <t>Avec câble 2 mètres</t>
  </si>
  <si>
    <t>Avec raccord de passage Gaz 1/2'' Laiton</t>
  </si>
  <si>
    <t>Pression max : 8 bars</t>
  </si>
  <si>
    <t>2</t>
  </si>
  <si>
    <t>Livré Ronchin</t>
  </si>
  <si>
    <t>2 sorties : 4-20mA linéarisées</t>
  </si>
  <si>
    <t>Gamme de vitesse: 0-90Nm/s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</si>
</sst>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zoomScaleNormal="100" workbookViewId="0">
      <selection activeCell="L24" sqref="L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41170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2</v>
      </c>
      <c r="H23" s="48">
        <f>648+70</f>
        <v>718</v>
      </c>
      <c r="I23" s="47"/>
      <c r="J23" s="47">
        <f>G23*H23</f>
        <v>1436</v>
      </c>
      <c r="K23" s="76" t="s">
        <v>69</v>
      </c>
      <c r="L23" s="17">
        <v>718</v>
      </c>
      <c r="M23" s="84">
        <v>0.38</v>
      </c>
      <c r="N23" s="17">
        <f>L23*(1-M23)</f>
        <v>445.16</v>
      </c>
      <c r="O23" s="98">
        <v>0.35</v>
      </c>
      <c r="P23" s="95">
        <f>N23/(1-O23)</f>
        <v>684.86153846153843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72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71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66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67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68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ht="15.75" customHeight="1" thickBot="1">
      <c r="A34" s="17"/>
      <c r="B34" s="58"/>
      <c r="C34" s="59"/>
      <c r="D34" s="60"/>
      <c r="E34" s="61"/>
      <c r="F34" s="62"/>
      <c r="G34" s="62"/>
      <c r="H34" s="63"/>
      <c r="I34" s="64"/>
      <c r="J34" s="64"/>
      <c r="K34" s="77"/>
    </row>
    <row r="35" spans="1:250" ht="15.75" customHeight="1">
      <c r="A35" s="17"/>
      <c r="B35" s="11"/>
      <c r="C35" s="11"/>
      <c r="D35" s="12"/>
      <c r="E35" s="21"/>
      <c r="F35" s="11"/>
      <c r="G35" s="30" t="s">
        <v>4</v>
      </c>
      <c r="H35" s="48" t="s">
        <v>3</v>
      </c>
      <c r="I35" s="47"/>
      <c r="J35" s="47">
        <f>SUM(J22:J34)</f>
        <v>1436</v>
      </c>
      <c r="K35" s="57"/>
    </row>
    <row r="36" spans="1:250" ht="15.75" customHeight="1">
      <c r="A36" s="17"/>
      <c r="B36" s="11"/>
      <c r="C36" s="11"/>
      <c r="D36" s="12"/>
      <c r="E36" s="41"/>
      <c r="F36" s="39"/>
      <c r="G36" s="40" t="s">
        <v>33</v>
      </c>
      <c r="H36" s="49" t="s">
        <v>3</v>
      </c>
      <c r="I36" s="50"/>
      <c r="J36" s="50">
        <v>0</v>
      </c>
      <c r="K36" s="55"/>
    </row>
    <row r="37" spans="1:250" ht="15.75" customHeight="1">
      <c r="A37" s="17"/>
      <c r="B37" s="11"/>
      <c r="C37" s="11"/>
      <c r="D37" s="12"/>
      <c r="E37" s="42"/>
      <c r="F37" s="43"/>
      <c r="G37" s="54" t="s">
        <v>37</v>
      </c>
      <c r="H37" s="51" t="s">
        <v>3</v>
      </c>
      <c r="I37" s="52"/>
      <c r="J37" s="52">
        <v>0</v>
      </c>
      <c r="K37" s="56"/>
    </row>
    <row r="38" spans="1:250" ht="15.75" customHeight="1" thickBot="1">
      <c r="A38" s="17"/>
      <c r="B38" s="59"/>
      <c r="C38" s="59"/>
      <c r="D38" s="58"/>
      <c r="E38" s="67"/>
      <c r="F38" s="68"/>
      <c r="G38" s="69" t="s">
        <v>34</v>
      </c>
      <c r="H38" s="70" t="s">
        <v>3</v>
      </c>
      <c r="I38" s="71"/>
      <c r="J38" s="71">
        <v>35</v>
      </c>
      <c r="K38" s="72"/>
    </row>
    <row r="39" spans="1:250" ht="15.75" customHeight="1">
      <c r="A39" s="17"/>
      <c r="B39" s="11"/>
      <c r="C39" s="11"/>
      <c r="D39" s="12"/>
      <c r="E39" s="21"/>
      <c r="F39" s="11"/>
      <c r="G39" s="29" t="s">
        <v>35</v>
      </c>
      <c r="H39" s="48" t="s">
        <v>3</v>
      </c>
      <c r="I39" s="47"/>
      <c r="J39" s="47">
        <f>SUM(J35:J38)</f>
        <v>1471</v>
      </c>
      <c r="K39" s="57"/>
    </row>
    <row r="40" spans="1:250" ht="15.75" customHeight="1" thickBot="1">
      <c r="A40" s="17"/>
      <c r="B40" s="59"/>
      <c r="C40" s="59"/>
      <c r="D40" s="58"/>
      <c r="E40" s="61"/>
      <c r="F40" s="59"/>
      <c r="G40" s="65" t="s">
        <v>36</v>
      </c>
      <c r="H40" s="63" t="s">
        <v>3</v>
      </c>
      <c r="I40" s="64"/>
      <c r="J40" s="64">
        <f>0.196*J39</f>
        <v>288.31600000000003</v>
      </c>
      <c r="K40" s="66"/>
    </row>
    <row r="41" spans="1:250" ht="15.75" customHeight="1">
      <c r="A41" s="17"/>
      <c r="B41" s="11"/>
      <c r="C41" s="11"/>
      <c r="D41" s="12"/>
      <c r="E41" s="17"/>
      <c r="F41" s="11"/>
      <c r="G41" s="53" t="s">
        <v>4</v>
      </c>
      <c r="H41" s="48" t="s">
        <v>3</v>
      </c>
      <c r="I41" s="47"/>
      <c r="J41" s="48">
        <f>SUM(J39:J40)</f>
        <v>1759.316</v>
      </c>
      <c r="K41" s="57"/>
    </row>
    <row r="42" spans="1:250" ht="15.75" customHeight="1">
      <c r="A42" s="17"/>
      <c r="B42" s="11"/>
      <c r="C42" s="11"/>
      <c r="D42" s="12"/>
      <c r="E42" s="17"/>
      <c r="F42" s="11"/>
      <c r="G42" s="53"/>
      <c r="H42" s="48"/>
      <c r="I42" s="47"/>
      <c r="J42" s="48"/>
      <c r="K42" s="57"/>
    </row>
    <row r="43" spans="1:250" s="17" customFormat="1" ht="15.75" customHeight="1">
      <c r="B43" s="26" t="s">
        <v>53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38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3" t="s">
        <v>39</v>
      </c>
      <c r="E48" s="11"/>
      <c r="F48" s="11"/>
      <c r="G48" s="13"/>
      <c r="H48" s="14"/>
      <c r="I48" s="11"/>
      <c r="J48" s="7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40</v>
      </c>
      <c r="E49" s="18" t="s">
        <v>70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47</v>
      </c>
      <c r="E50" s="87" t="s">
        <v>51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48</v>
      </c>
      <c r="E51" s="17" t="s">
        <v>41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52</v>
      </c>
      <c r="E52" s="22" t="s">
        <v>42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49</v>
      </c>
      <c r="E53" s="17" t="s">
        <v>43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50</v>
      </c>
      <c r="E54" s="11" t="s">
        <v>44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45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15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46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2012-09-18T09:55:34Z</dcterms:modified>
</cp:coreProperties>
</file>