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43" i="1" l="1"/>
  <c r="N34" i="1"/>
  <c r="P34" i="1" s="1"/>
  <c r="J34" i="1"/>
  <c r="J31" i="1" l="1"/>
  <c r="N22" i="1" l="1"/>
  <c r="P22" i="1" s="1"/>
  <c r="J22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<sst xmlns="http://schemas.openxmlformats.org/spreadsheetml/2006/main" count="103" uniqueCount="87">
  <si>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</si>
  <si>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</si>
  <si>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</si>
  <si>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</si>
  <si>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</si>
  <si>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</si>
  <si>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</si>
  <si>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</si>
  <si>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</si>
  <si>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</si>
  <si>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</si>
  <si>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</si>
  <si>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</si>
  <si>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</si>
  <si>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</si>
  <si>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</si>
  <si>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</si>
  <si>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</si>
  <si>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</si>
  <si>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</si>
  <si>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</si>
  <si>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</si>
  <si>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</si>
  <si>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</si>
  <si>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</si>
  <si>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</si>
  <si>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</si>
  <si>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</si>
  <si>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</si>
  <si>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</si>
  <si>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</si>
  <si>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</si>
  <si>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</si>
  <si>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</si>
  <si>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</si>
  <si>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</si>
  <si>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</si>
  <si>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</si>
  <si>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</si>
  <si>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</si>
  <si>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</si>
  <si>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</si>
  <si>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</si>
  <si>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</si>
  <si>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</si>
  <si>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</si>
  <si>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</si>
  <si>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</si>
  <si>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</si>
  <si>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</si>
  <si>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</si>
  <si>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</si>
  <si>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</si>
  <si>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</si>
  <si>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</si>
  <si>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Tél. : +33 (0) 299 654 441 / +33(0) 608830270</t>
  </si>
  <si>
    <t>info@isocelte.com</t>
  </si>
  <si>
    <t>ISOCELTE</t>
  </si>
  <si>
    <t>Mr Dain</t>
  </si>
  <si>
    <t>Avec afficheur local</t>
  </si>
  <si>
    <t>Sortie: 4-20mA et impulsions</t>
  </si>
  <si>
    <t>Fonction totalisation</t>
  </si>
  <si>
    <t>ZA Château Gaillard</t>
  </si>
  <si>
    <t>35470 Bain de Bretagne</t>
  </si>
  <si>
    <t>Fax : +33 (0) 299 43 16 93</t>
  </si>
  <si>
    <t>A2012RH338</t>
  </si>
  <si>
    <t>MCF0080AGND010000</t>
  </si>
  <si>
    <t>Débitmètre massique thermique MCF</t>
  </si>
  <si>
    <t>Débit: 2 à 200nl/mn</t>
  </si>
  <si>
    <t>Connexion : Gaz 1/4" femelle</t>
  </si>
  <si>
    <t>Application: Air/azote</t>
  </si>
  <si>
    <t>Alimentation: 24Vdc</t>
  </si>
  <si>
    <t>stock</t>
  </si>
  <si>
    <t>Livré Bain de Bretagne</t>
  </si>
  <si>
    <t>PA5-AISX5SK</t>
  </si>
  <si>
    <t>Connecteur M12 et câble 5 mètres</t>
  </si>
  <si>
    <t>506 590-222141</t>
  </si>
  <si>
    <t>Sonde thermique massique SS20.260</t>
  </si>
  <si>
    <t>Gamme: 0-10m/s</t>
  </si>
  <si>
    <t>Gamme : -20 à 120°C</t>
  </si>
  <si>
    <t>2 sorties 4-20mA</t>
  </si>
  <si>
    <t>Longueur de sonde: 100mm</t>
  </si>
  <si>
    <t>Avec câble 2 mètres</t>
  </si>
  <si>
    <t>1 semaine</t>
  </si>
  <si>
    <t>Raccord de passage G1/2" Laiton</t>
  </si>
  <si>
    <t>517 206</t>
  </si>
  <si>
    <t>Diamètre minimum d'insertion: 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</si>
</sst>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Alignment="1">
      <alignment horizontal="left"/>
    </xf>
    <xf numFmtId="0" fontId="17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1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socelt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topLeftCell="A7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53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48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52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41165</v>
      </c>
      <c r="K8" s="21"/>
      <c r="M8" s="89"/>
    </row>
    <row r="9" spans="1:250" ht="15.75" customHeight="1">
      <c r="A9" s="17"/>
      <c r="B9" s="21"/>
      <c r="C9" s="21"/>
      <c r="D9" s="97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58</v>
      </c>
      <c r="E12" s="8"/>
      <c r="F12" s="21"/>
      <c r="G12" s="17"/>
      <c r="H12" s="20" t="s">
        <v>17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28</v>
      </c>
      <c r="C13" s="21"/>
      <c r="D13" s="97" t="s">
        <v>55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97" t="s">
        <v>64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8" t="s">
        <v>56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6"/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66</v>
      </c>
      <c r="E22" s="17" t="s">
        <v>67</v>
      </c>
      <c r="G22" s="100">
        <v>2</v>
      </c>
      <c r="H22" s="48">
        <v>410</v>
      </c>
      <c r="I22" s="47"/>
      <c r="J22" s="47">
        <f>G22*H22</f>
        <v>820</v>
      </c>
      <c r="K22" s="76" t="s">
        <v>72</v>
      </c>
      <c r="L22" s="17">
        <v>395</v>
      </c>
      <c r="M22" s="84">
        <v>0.4</v>
      </c>
      <c r="N22" s="17">
        <f>L22*(1-M22)</f>
        <v>237</v>
      </c>
      <c r="O22" s="95">
        <v>0.45</v>
      </c>
      <c r="P22" s="95">
        <f>N22/(1-O22)</f>
        <v>430.90909090909088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68</v>
      </c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71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59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9"/>
      <c r="E28" s="17" t="s">
        <v>60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21"/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74</v>
      </c>
      <c r="E31" s="21" t="s">
        <v>75</v>
      </c>
      <c r="G31" s="100">
        <v>2</v>
      </c>
      <c r="H31" s="48">
        <v>25</v>
      </c>
      <c r="I31" s="47"/>
      <c r="J31" s="47">
        <f>G31*H31</f>
        <v>50</v>
      </c>
      <c r="K31" s="76" t="s">
        <v>72</v>
      </c>
      <c r="L31" s="17">
        <v>14</v>
      </c>
      <c r="M31" s="8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21"/>
      <c r="G32" s="100"/>
      <c r="H32" s="48"/>
      <c r="I32" s="47"/>
      <c r="K32" s="76"/>
      <c r="M32" s="8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21"/>
      <c r="G33" s="100"/>
      <c r="H33" s="48"/>
      <c r="I33" s="47"/>
      <c r="K33" s="76"/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17" t="s">
        <v>76</v>
      </c>
      <c r="E34" s="21" t="s">
        <v>77</v>
      </c>
      <c r="G34" s="100">
        <v>1</v>
      </c>
      <c r="H34" s="48">
        <v>440</v>
      </c>
      <c r="I34" s="47"/>
      <c r="J34" s="47">
        <f>G34*H34</f>
        <v>440</v>
      </c>
      <c r="K34" s="76" t="s">
        <v>83</v>
      </c>
      <c r="L34" s="17">
        <v>410</v>
      </c>
      <c r="M34" s="84">
        <v>0.4</v>
      </c>
      <c r="N34" s="17">
        <f>L34*(1-M34)</f>
        <v>246</v>
      </c>
      <c r="O34" s="95">
        <v>0.45</v>
      </c>
      <c r="P34" s="95">
        <f>N34/(1-O34)</f>
        <v>447.27272727272725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21" t="s">
        <v>78</v>
      </c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21" t="s">
        <v>79</v>
      </c>
      <c r="H36" s="48"/>
      <c r="I36" s="47"/>
      <c r="K36" s="76"/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21" t="s">
        <v>86</v>
      </c>
      <c r="H37" s="48"/>
      <c r="I37" s="47"/>
      <c r="K37" s="76"/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21" t="s">
        <v>80</v>
      </c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21" t="s">
        <v>81</v>
      </c>
      <c r="H39" s="48"/>
      <c r="I39" s="47"/>
      <c r="K39" s="76"/>
      <c r="M39" s="8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21" t="s">
        <v>71</v>
      </c>
      <c r="H40" s="48"/>
      <c r="I40" s="47"/>
      <c r="K40" s="76"/>
      <c r="M40" s="8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21" t="s">
        <v>82</v>
      </c>
      <c r="H41" s="48"/>
      <c r="I41" s="47"/>
      <c r="K41" s="76"/>
      <c r="M41" s="8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21"/>
      <c r="H42" s="48"/>
      <c r="I42" s="47"/>
      <c r="K42" s="76"/>
      <c r="M42" s="84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4</v>
      </c>
      <c r="C43" s="11"/>
      <c r="D43" s="83" t="s">
        <v>85</v>
      </c>
      <c r="E43" s="17" t="s">
        <v>84</v>
      </c>
      <c r="G43" s="100">
        <v>1</v>
      </c>
      <c r="H43" s="48">
        <v>31</v>
      </c>
      <c r="I43" s="47"/>
      <c r="J43" s="47">
        <f>G43*H43</f>
        <v>31</v>
      </c>
      <c r="K43" s="76" t="s">
        <v>83</v>
      </c>
      <c r="M43" s="8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21"/>
      <c r="H44" s="48"/>
      <c r="I44" s="47"/>
      <c r="K44" s="76"/>
      <c r="M44" s="84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21"/>
      <c r="H45" s="48"/>
      <c r="I45" s="47"/>
      <c r="K45" s="76"/>
      <c r="M45" s="8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E46" s="21"/>
      <c r="H46" s="48"/>
      <c r="I46" s="47"/>
      <c r="K46" s="76"/>
      <c r="M46" s="84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24</v>
      </c>
      <c r="H48" s="48" t="s">
        <v>4</v>
      </c>
      <c r="I48" s="47"/>
      <c r="J48" s="47">
        <f>SUM(J22:J47)</f>
        <v>1341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19</v>
      </c>
      <c r="H49" s="49" t="s">
        <v>4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2</v>
      </c>
      <c r="H50" s="51" t="s">
        <v>4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20</v>
      </c>
      <c r="H51" s="70" t="s">
        <v>4</v>
      </c>
      <c r="I51" s="71"/>
      <c r="J51" s="71">
        <v>25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29</v>
      </c>
      <c r="H52" s="48" t="s">
        <v>4</v>
      </c>
      <c r="I52" s="47"/>
      <c r="J52" s="47">
        <f>SUM(J48:J51)</f>
        <v>1366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54</v>
      </c>
      <c r="H53" s="63" t="s">
        <v>4</v>
      </c>
      <c r="I53" s="64"/>
      <c r="J53" s="64">
        <f>0.196*J52</f>
        <v>267.73599999999999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24</v>
      </c>
      <c r="H54" s="48" t="s">
        <v>4</v>
      </c>
      <c r="I54" s="47"/>
      <c r="J54" s="48">
        <f>SUM(J52:J53)</f>
        <v>1633.7359999999999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37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7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30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31</v>
      </c>
      <c r="E62" s="18" t="s">
        <v>73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32</v>
      </c>
      <c r="E63" s="87" t="s">
        <v>51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33</v>
      </c>
      <c r="E64" s="17" t="s">
        <v>5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34</v>
      </c>
      <c r="E65" s="22" t="s">
        <v>21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35</v>
      </c>
      <c r="E66" s="17" t="s">
        <v>42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36</v>
      </c>
      <c r="E67" s="11" t="s">
        <v>22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38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46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50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isocelte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2012-09-14T09:34:27Z</cp:lastPrinted>
  <dcterms:created xsi:type="dcterms:W3CDTF">2000-06-29T05:08:18Z</dcterms:created>
  <dcterms:modified xsi:type="dcterms:W3CDTF">2012-09-14T09:35:50Z</dcterms:modified>
</cp:coreProperties>
</file>