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8" i="1" s="1"/>
  <c r="J42" i="1" s="1"/>
  <c r="J43" i="1" l="1"/>
  <c r="J44" i="1" s="1"/>
</calcChain>
</file>

<file path=xl/sharedStrings.xml><?xml version="1.0" encoding="utf-8"?>
<sst xmlns="http://schemas.openxmlformats.org/spreadsheetml/2006/main" count="102" uniqueCount="88">
  <si>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</si>
  <si>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</si>
  <si>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</si>
  <si>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</si>
  <si>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</si>
  <si>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</si>
  <si>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</si>
  <si>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</si>
  <si>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</si>
  <si>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</si>
  <si>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</si>
  <si>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</si>
  <si>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</si>
  <si>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</si>
  <si>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</si>
  <si>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</si>
  <si>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</si>
  <si>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</si>
  <si>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</si>
  <si>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</si>
  <si>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</si>
  <si>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</si>
  <si>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</si>
  <si>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</si>
  <si>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</si>
  <si>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</si>
  <si>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</si>
  <si>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</si>
  <si>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</si>
  <si>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</si>
  <si>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</si>
  <si>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</si>
  <si>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</si>
  <si>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</si>
  <si>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</si>
  <si>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</si>
  <si>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</si>
  <si>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</si>
  <si>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</si>
  <si>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</si>
  <si>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</si>
  <si>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</si>
  <si>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</si>
  <si>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</si>
  <si>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</si>
  <si>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</si>
  <si>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</si>
  <si>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</si>
  <si>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</si>
  <si>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</si>
  <si>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</si>
  <si>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</si>
  <si>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</si>
  <si>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</si>
  <si>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Olivier ROUSSEAU</t>
  </si>
  <si>
    <t>Yokogawa France </t>
  </si>
  <si>
    <t xml:space="preserve">17, rue Paul Dautier - BP 267 </t>
  </si>
  <si>
    <t xml:space="preserve">78147 Vélizy Villacoublay Cedex - France </t>
  </si>
  <si>
    <t>E-mail : olivier.rousseau@fr.yokogawa.com </t>
  </si>
  <si>
    <t>Visit us at http://www.yokogawa.com/fr</t>
  </si>
  <si>
    <t>Phone : +33 (0)1 39 26 10 00- Direct line : +33 (0)1 39 26 10 63</t>
  </si>
  <si>
    <t>Fax : +33 (0)1 39 26 10 65</t>
  </si>
  <si>
    <t>Pitot Tube</t>
  </si>
  <si>
    <t>S</t>
  </si>
  <si>
    <t>C</t>
  </si>
  <si>
    <t>Materiel: Inox 1.4571</t>
  </si>
  <si>
    <t>Materiel de montage: Acier carbone</t>
  </si>
  <si>
    <t>Ex work Allemagne</t>
  </si>
  <si>
    <t>Diamètre interne entre 100 et 1500mm</t>
  </si>
  <si>
    <t>PN16</t>
  </si>
  <si>
    <t>Pression: PN16</t>
  </si>
  <si>
    <t>5-7</t>
  </si>
  <si>
    <t>M</t>
  </si>
  <si>
    <t>Manchon à souder avec raccord à bague coupante</t>
  </si>
  <si>
    <t>FP</t>
  </si>
  <si>
    <t>bride plate pour montage vanne 3 voies</t>
  </si>
  <si>
    <t>V</t>
  </si>
  <si>
    <t>Conduite verticale</t>
  </si>
  <si>
    <t>DE1</t>
  </si>
  <si>
    <t>Vanne manifold 3 voies</t>
  </si>
  <si>
    <t>SKI Quotation AN120629   D2012RH0965</t>
  </si>
  <si>
    <t>A2012RH337</t>
  </si>
  <si>
    <t>Diamètre interne: 750 mm epaisseur 8,8mm</t>
  </si>
  <si>
    <t>SC</t>
  </si>
  <si>
    <t>avec buttée de fin, acier</t>
  </si>
  <si>
    <t>SDF-M-22-750mm-8,8mm-S-C-SC-PN16-FP-DE1-0-V</t>
  </si>
  <si>
    <t>Media : Air 15°C  105,15Kpas abs</t>
  </si>
  <si>
    <t>DP: 5,1 mbar à 30000Nm3/h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</si>
</sst>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1" applyFont="1" applyAlignment="1" applyProtection="1"/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livier.rousseau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yokogawa.com/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1"/>
  <sheetViews>
    <sheetView tabSelected="1" zoomScaleNormal="100" workbookViewId="0">
      <selection activeCell="D7" sqref="D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44.8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21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89" t="s">
        <v>55</v>
      </c>
      <c r="E8" s="8"/>
      <c r="F8" s="21"/>
      <c r="G8" s="21"/>
      <c r="H8" s="30" t="s">
        <v>1</v>
      </c>
      <c r="I8" s="17"/>
      <c r="J8" s="74">
        <v>41165</v>
      </c>
      <c r="K8" s="21"/>
      <c r="M8" s="89"/>
    </row>
    <row r="9" spans="1:250" ht="15.75" customHeight="1">
      <c r="A9" s="17"/>
      <c r="B9" s="21"/>
      <c r="C9" s="21"/>
      <c r="D9" s="89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89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7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7" t="s">
        <v>54</v>
      </c>
      <c r="F12" s="21"/>
      <c r="G12" s="17"/>
      <c r="H12" s="20" t="s">
        <v>31</v>
      </c>
      <c r="I12" s="20"/>
      <c r="J12" s="31" t="s">
        <v>81</v>
      </c>
      <c r="K12" s="21"/>
      <c r="M12" s="89"/>
    </row>
    <row r="13" spans="1:250" ht="15.75" customHeight="1">
      <c r="A13" s="17"/>
      <c r="B13" s="78" t="s">
        <v>8</v>
      </c>
      <c r="C13" s="21"/>
      <c r="D13" s="89" t="s">
        <v>60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7" t="s">
        <v>61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7" t="s">
        <v>58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7" t="s">
        <v>59</v>
      </c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80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9">
        <v>41165</v>
      </c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85</v>
      </c>
      <c r="E23" s="17" t="s">
        <v>62</v>
      </c>
      <c r="G23" s="100">
        <v>1</v>
      </c>
      <c r="H23" s="48">
        <v>1837</v>
      </c>
      <c r="I23" s="47"/>
      <c r="J23" s="47">
        <f>G23*H23</f>
        <v>1837</v>
      </c>
      <c r="K23" s="76" t="s">
        <v>71</v>
      </c>
      <c r="L23" s="17">
        <v>2143</v>
      </c>
      <c r="M23" s="84">
        <v>0.4</v>
      </c>
      <c r="N23" s="17">
        <f>L23*(1-M23)</f>
        <v>1285.8</v>
      </c>
      <c r="O23" s="98">
        <v>0.3</v>
      </c>
      <c r="P23" s="95">
        <f>N23/(1-O23)</f>
        <v>1836.8571428571429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20" t="s">
        <v>72</v>
      </c>
      <c r="E24" s="17" t="s">
        <v>73</v>
      </c>
      <c r="G24" s="100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20">
        <v>22</v>
      </c>
      <c r="E25" s="17" t="s">
        <v>68</v>
      </c>
      <c r="G25" s="100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/>
      <c r="E26" s="17" t="s">
        <v>82</v>
      </c>
      <c r="G26" s="100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 t="s">
        <v>63</v>
      </c>
      <c r="E27" s="17" t="s">
        <v>65</v>
      </c>
      <c r="G27" s="100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 t="s">
        <v>64</v>
      </c>
      <c r="E28" s="17" t="s">
        <v>66</v>
      </c>
      <c r="G28" s="100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20" t="s">
        <v>83</v>
      </c>
      <c r="E29" s="17" t="s">
        <v>84</v>
      </c>
      <c r="G29" s="100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20" t="s">
        <v>69</v>
      </c>
      <c r="E30" s="17" t="s">
        <v>70</v>
      </c>
      <c r="G30" s="100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20" t="s">
        <v>74</v>
      </c>
      <c r="E31" s="17" t="s">
        <v>75</v>
      </c>
      <c r="G31" s="100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20" t="s">
        <v>78</v>
      </c>
      <c r="E32" s="17" t="s">
        <v>79</v>
      </c>
      <c r="G32" s="100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20" t="s">
        <v>76</v>
      </c>
      <c r="E33" s="17" t="s">
        <v>77</v>
      </c>
      <c r="G33" s="100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86</v>
      </c>
      <c r="G34" s="100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C35" s="11"/>
      <c r="D35" s="96"/>
      <c r="E35" s="17" t="s">
        <v>87</v>
      </c>
      <c r="G35" s="100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ht="15.75" customHeight="1" thickBot="1">
      <c r="A37" s="17"/>
      <c r="B37" s="58"/>
      <c r="C37" s="59"/>
      <c r="D37" s="60"/>
      <c r="E37" s="61"/>
      <c r="F37" s="62"/>
      <c r="G37" s="62"/>
      <c r="H37" s="63"/>
      <c r="I37" s="64"/>
      <c r="J37" s="64"/>
      <c r="K37" s="77"/>
    </row>
    <row r="38" spans="1:250" ht="15.75" customHeight="1">
      <c r="A38" s="17"/>
      <c r="B38" s="11"/>
      <c r="C38" s="11"/>
      <c r="D38" s="12"/>
      <c r="E38" s="21"/>
      <c r="F38" s="11"/>
      <c r="G38" s="30" t="s">
        <v>4</v>
      </c>
      <c r="H38" s="48" t="s">
        <v>3</v>
      </c>
      <c r="I38" s="47"/>
      <c r="J38" s="47">
        <f>SUM(J22:J37)</f>
        <v>1837</v>
      </c>
      <c r="K38" s="57"/>
    </row>
    <row r="39" spans="1:250" ht="15.75" customHeight="1">
      <c r="A39" s="17"/>
      <c r="B39" s="11"/>
      <c r="C39" s="11"/>
      <c r="D39" s="12"/>
      <c r="E39" s="41"/>
      <c r="F39" s="39"/>
      <c r="G39" s="40" t="s">
        <v>35</v>
      </c>
      <c r="H39" s="49" t="s">
        <v>3</v>
      </c>
      <c r="I39" s="50"/>
      <c r="J39" s="50">
        <v>0</v>
      </c>
      <c r="K39" s="55"/>
    </row>
    <row r="40" spans="1:250" ht="15.75" customHeight="1">
      <c r="A40" s="17"/>
      <c r="B40" s="11"/>
      <c r="C40" s="11"/>
      <c r="D40" s="12"/>
      <c r="E40" s="42"/>
      <c r="F40" s="43"/>
      <c r="G40" s="54" t="s">
        <v>39</v>
      </c>
      <c r="H40" s="51" t="s">
        <v>3</v>
      </c>
      <c r="I40" s="52"/>
      <c r="J40" s="52">
        <v>0</v>
      </c>
      <c r="K40" s="56"/>
    </row>
    <row r="41" spans="1:250" ht="15.75" customHeight="1" thickBot="1">
      <c r="A41" s="17"/>
      <c r="B41" s="59"/>
      <c r="C41" s="59"/>
      <c r="D41" s="58"/>
      <c r="E41" s="67"/>
      <c r="F41" s="68"/>
      <c r="G41" s="69" t="s">
        <v>36</v>
      </c>
      <c r="H41" s="70" t="s">
        <v>3</v>
      </c>
      <c r="I41" s="71"/>
      <c r="J41" s="71"/>
      <c r="K41" s="72"/>
    </row>
    <row r="42" spans="1:250" ht="15.75" customHeight="1">
      <c r="A42" s="17"/>
      <c r="B42" s="11"/>
      <c r="C42" s="11"/>
      <c r="D42" s="12"/>
      <c r="E42" s="21"/>
      <c r="F42" s="11"/>
      <c r="G42" s="29" t="s">
        <v>37</v>
      </c>
      <c r="H42" s="48" t="s">
        <v>3</v>
      </c>
      <c r="I42" s="47"/>
      <c r="J42" s="47">
        <f>SUM(J38:J41)</f>
        <v>1837</v>
      </c>
      <c r="K42" s="57"/>
    </row>
    <row r="43" spans="1:250" ht="15.75" customHeight="1" thickBot="1">
      <c r="A43" s="17"/>
      <c r="B43" s="59"/>
      <c r="C43" s="59"/>
      <c r="D43" s="58"/>
      <c r="E43" s="61"/>
      <c r="F43" s="59"/>
      <c r="G43" s="65" t="s">
        <v>38</v>
      </c>
      <c r="H43" s="63" t="s">
        <v>3</v>
      </c>
      <c r="I43" s="64"/>
      <c r="J43" s="64">
        <f>0.196*J42</f>
        <v>360.05200000000002</v>
      </c>
      <c r="K43" s="66"/>
    </row>
    <row r="44" spans="1:250" ht="15.75" customHeight="1">
      <c r="A44" s="17"/>
      <c r="B44" s="11"/>
      <c r="C44" s="11"/>
      <c r="D44" s="12"/>
      <c r="E44" s="17"/>
      <c r="F44" s="11"/>
      <c r="G44" s="53" t="s">
        <v>4</v>
      </c>
      <c r="H44" s="48" t="s">
        <v>3</v>
      </c>
      <c r="I44" s="47"/>
      <c r="J44" s="48">
        <f>SUM(J42:J43)</f>
        <v>2197.0520000000001</v>
      </c>
      <c r="K44" s="57"/>
    </row>
    <row r="45" spans="1:250" ht="15.75" customHeight="1">
      <c r="A45" s="17"/>
      <c r="B45" s="11"/>
      <c r="C45" s="11"/>
      <c r="D45" s="12"/>
      <c r="E45" s="17"/>
      <c r="F45" s="11"/>
      <c r="G45" s="53"/>
      <c r="H45" s="48"/>
      <c r="I45" s="47"/>
      <c r="J45" s="48"/>
      <c r="K45" s="57"/>
    </row>
    <row r="46" spans="1:250" s="17" customFormat="1" ht="15.75" customHeight="1">
      <c r="B46" s="26" t="s">
        <v>9</v>
      </c>
      <c r="C46" s="11"/>
      <c r="D46" s="12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 t="s">
        <v>40</v>
      </c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2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C51" s="11"/>
      <c r="D51" s="73" t="s">
        <v>41</v>
      </c>
      <c r="E51" s="11"/>
      <c r="F51" s="11"/>
      <c r="G51" s="13"/>
      <c r="H51" s="14"/>
      <c r="I51" s="11"/>
      <c r="J51" s="7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42</v>
      </c>
      <c r="E52" s="18" t="s">
        <v>67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49</v>
      </c>
      <c r="E53" s="87" t="s">
        <v>20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50</v>
      </c>
      <c r="E54" s="17" t="s">
        <v>43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51</v>
      </c>
      <c r="E55" s="22" t="s">
        <v>44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52</v>
      </c>
      <c r="E56" s="17" t="s">
        <v>45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53" t="s">
        <v>53</v>
      </c>
      <c r="E57" s="11" t="s">
        <v>46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47</v>
      </c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8"/>
      <c r="C62" s="8"/>
      <c r="D62" s="11"/>
      <c r="E62" s="11"/>
      <c r="F62" s="11"/>
      <c r="G62" s="23"/>
      <c r="H62" s="11"/>
      <c r="I62" s="11"/>
      <c r="J62" s="23"/>
      <c r="K62" s="2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16</v>
      </c>
      <c r="C63" s="11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48</v>
      </c>
      <c r="C64" s="8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mailto:prenom.nom@fr.yokogawa.com" display="mailto:olivier.rousseau@fr.yokogawa.com"/>
    <hyperlink ref="D16" r:id="rId4" tooltip="http://www.yokogawa.com/fr" display="http://www.yokogawa.com/fr"/>
  </hyperlinks>
  <printOptions horizontalCentered="1"/>
  <pageMargins left="0.33" right="0.27" top="0.32" bottom="0.33" header="0.24" footer="0.196850393700787"/>
  <pageSetup paperSize="9" scale="70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2012-09-13T13:11:37Z</cp:lastPrinted>
  <dcterms:created xsi:type="dcterms:W3CDTF">2000-06-29T05:08:18Z</dcterms:created>
  <dcterms:modified xsi:type="dcterms:W3CDTF">2012-09-13T13:12:04Z</dcterms:modified>
</cp:coreProperties>
</file>