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QUOTE!$A$1:$K$116</definedName>
  </definedNames>
  <calcPr calcId="145621"/>
</workbook>
</file>

<file path=xl/calcChain.xml><?xml version="1.0" encoding="utf-8"?>
<calcChain xmlns="http://schemas.openxmlformats.org/spreadsheetml/2006/main">
  <c r="J75" i="1" l="1"/>
  <c r="J66" i="1"/>
  <c r="J52" i="1"/>
  <c r="J39" i="1"/>
  <c r="N75" i="1"/>
  <c r="P75" i="1" s="1"/>
  <c r="Q75" i="1" s="1"/>
  <c r="N66" i="1"/>
  <c r="P66" i="1" s="1"/>
  <c r="Q66" i="1" s="1"/>
  <c r="P52" i="1"/>
  <c r="Q52" i="1" s="1"/>
  <c r="N52" i="1"/>
  <c r="N39" i="1"/>
  <c r="P39" i="1" s="1"/>
  <c r="P36" i="1"/>
  <c r="N36" i="1"/>
  <c r="L75" i="1"/>
  <c r="J36" i="1"/>
  <c r="L23" i="1"/>
  <c r="L36" i="1"/>
  <c r="J23" i="1" l="1"/>
  <c r="N23" i="1"/>
  <c r="P23" i="1" s="1"/>
  <c r="J90" i="1" l="1"/>
  <c r="J94" i="1" s="1"/>
  <c r="J96" i="1" s="1"/>
</calcChain>
</file>

<file path=xl/sharedStrings.xml><?xml version="1.0" encoding="utf-8"?>
<sst xmlns="http://schemas.openxmlformats.org/spreadsheetml/2006/main" count="150" uniqueCount="115">
  <si>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</si>
  <si>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</si>
  <si>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</si>
  <si>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</si>
  <si>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</si>
  <si>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</si>
  <si>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</si>
  <si>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</si>
  <si>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</si>
  <si>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</si>
  <si>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</si>
  <si>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</si>
  <si>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</si>
  <si>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</si>
  <si>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</si>
  <si>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</si>
  <si>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</si>
  <si>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</si>
  <si>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</si>
  <si>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</si>
  <si>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</si>
  <si>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</si>
  <si>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</si>
  <si>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</si>
  <si>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</si>
  <si>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</si>
  <si>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</si>
  <si>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</si>
  <si>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</si>
  <si>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</si>
  <si>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</si>
  <si>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</si>
  <si>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</si>
  <si>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</si>
  <si>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</si>
  <si>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</si>
  <si>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</si>
  <si>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</si>
  <si>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</si>
  <si>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</si>
  <si>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</si>
  <si>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</si>
  <si>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</si>
  <si>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</si>
  <si>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</si>
  <si>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</si>
  <si>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</si>
  <si>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</si>
  <si>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</si>
  <si>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</si>
  <si>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</si>
  <si>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</si>
  <si>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</si>
  <si>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</si>
  <si>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</si>
  <si>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</si>
  <si>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</si>
  <si>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</si>
  <si>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</si>
  <si>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</si>
  <si>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Advance payment</t>
  </si>
  <si>
    <t>Ex work Germany</t>
  </si>
  <si>
    <t>A2012RH328</t>
  </si>
  <si>
    <t>2012-3059</t>
  </si>
  <si>
    <t>Maren Vollmer</t>
  </si>
  <si>
    <t>6</t>
  </si>
  <si>
    <t>MAG5704-1CB40-3BB1/Y01/Y17</t>
  </si>
  <si>
    <t>Compact version with Transmitter M1</t>
  </si>
  <si>
    <t>electrode material: tantalum</t>
  </si>
  <si>
    <t>power supply: 18-36 V DC</t>
  </si>
  <si>
    <t>analogue output: 4-20 mA</t>
  </si>
  <si>
    <t>operating and display panel: with</t>
  </si>
  <si>
    <t>cable gland entires: M20/M16 x 1,5</t>
  </si>
  <si>
    <t>Y01: measuring range: 0 to 2000 l/h</t>
  </si>
  <si>
    <t>Y17: stainless steel tag plate</t>
  </si>
  <si>
    <t>Tag No. F2003</t>
  </si>
  <si>
    <t>process connection: DN 25 DIN 2501 PN 40 mat. No. 1.4571</t>
  </si>
  <si>
    <t>MAG5704-1CB40-1BB1/Y01/Y17</t>
  </si>
  <si>
    <t>mag-flux Flowsensor A - Liner PTFE</t>
  </si>
  <si>
    <t>dito</t>
  </si>
  <si>
    <t>power supply: 230 V AC, 50/60 Hz / 15 VA</t>
  </si>
  <si>
    <t>Tag No. F2002</t>
  </si>
  <si>
    <t>RE250A-1ADA0-G30-0EA-00AA02</t>
  </si>
  <si>
    <t>RE250 Variable Area Flowmeter</t>
  </si>
  <si>
    <t>Process connection: DN 15 PN 40 B1 DIN EN 1092-1</t>
  </si>
  <si>
    <t>Display: with local display and electric remote sensor 4 - 20 mA</t>
  </si>
  <si>
    <t>Marking: stainless steel plate 40 x 20</t>
  </si>
  <si>
    <t>Tag No. F4002</t>
  </si>
  <si>
    <t>Media: Glycerin 99,9%</t>
  </si>
  <si>
    <t>Density: 1,1944 kg/l</t>
  </si>
  <si>
    <t>Viscosity: 1 mPa.s</t>
  </si>
  <si>
    <t>Temperature: 20 °C</t>
  </si>
  <si>
    <t>Pressure: max. 40 bar g</t>
  </si>
  <si>
    <t>Flow Range: Qv 60 - 600 kg/h</t>
  </si>
  <si>
    <t>Version: flow tube 15 CF-S</t>
  </si>
  <si>
    <t>RE250A-1ADA0-131-0EA-00AA02</t>
  </si>
  <si>
    <t>Float absorbtion: with float absorption</t>
  </si>
  <si>
    <t>Tag No. F2011</t>
  </si>
  <si>
    <t>Media: Ether</t>
  </si>
  <si>
    <t>Density: 0,715 kg/l</t>
  </si>
  <si>
    <t>Viscosity: 0,224 cP</t>
  </si>
  <si>
    <t>Pressure: 3 bar g</t>
  </si>
  <si>
    <t>Flow Range: Qn 0,3 - 3 l/min</t>
  </si>
  <si>
    <t>dito Item 3</t>
  </si>
  <si>
    <t>Tag No. F3011</t>
  </si>
  <si>
    <t>Media: Nitric Acid</t>
  </si>
  <si>
    <t>Density: 1,34 g/cm³</t>
  </si>
  <si>
    <t>Viscosity: 1,96 mPa.s</t>
  </si>
  <si>
    <t>Version: flow tube 25 CF-S</t>
  </si>
  <si>
    <t>RE250B-1ADA0-H30-0CJ-00AA02</t>
  </si>
  <si>
    <t>Display: with local display andone inductive contact</t>
  </si>
  <si>
    <t>Tag No. F3012</t>
  </si>
  <si>
    <t>Media: Toluene</t>
  </si>
  <si>
    <t>Density: 0,86 kg/l</t>
  </si>
  <si>
    <t>Viscosity: 0,59 mPa.s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</si>
</sst>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23"/>
  <sheetViews>
    <sheetView tabSelected="1" topLeftCell="A85" zoomScaleNormal="100" workbookViewId="0">
      <selection activeCell="H17" sqref="H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32</v>
      </c>
      <c r="C8" s="21"/>
      <c r="D8" s="94" t="s">
        <v>53</v>
      </c>
      <c r="E8" s="8"/>
      <c r="F8" s="21"/>
      <c r="G8" s="21"/>
      <c r="H8" s="30" t="s">
        <v>1</v>
      </c>
      <c r="I8" s="17"/>
      <c r="J8" s="72">
        <v>41156</v>
      </c>
      <c r="K8" s="21"/>
      <c r="M8" s="87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59</v>
      </c>
      <c r="F12" s="21"/>
      <c r="G12" s="17"/>
      <c r="H12" s="20" t="s">
        <v>30</v>
      </c>
      <c r="I12" s="20"/>
      <c r="J12" s="31" t="s">
        <v>62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58</v>
      </c>
      <c r="E14" s="8"/>
      <c r="F14" s="21"/>
      <c r="G14" s="17"/>
      <c r="H14" s="20" t="s">
        <v>13</v>
      </c>
      <c r="I14" s="21"/>
      <c r="J14" s="77" t="s">
        <v>11</v>
      </c>
      <c r="K14" s="21"/>
      <c r="L14" s="17" t="s">
        <v>63</v>
      </c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14</v>
      </c>
      <c r="K15" s="21"/>
      <c r="L15" s="17" t="s">
        <v>64</v>
      </c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17</v>
      </c>
      <c r="K16" s="21"/>
      <c r="L16" s="101">
        <v>41156</v>
      </c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19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78</v>
      </c>
      <c r="G23" s="95">
        <v>2</v>
      </c>
      <c r="H23" s="48">
        <v>1388</v>
      </c>
      <c r="I23" s="47"/>
      <c r="J23" s="47">
        <f>G23*H23</f>
        <v>2776</v>
      </c>
      <c r="K23" s="74" t="s">
        <v>65</v>
      </c>
      <c r="L23" s="17">
        <f>2325-65</f>
        <v>2260</v>
      </c>
      <c r="M23" s="82">
        <v>0.56999999999999995</v>
      </c>
      <c r="N23" s="17">
        <f>L23*(1-M23)</f>
        <v>971.80000000000007</v>
      </c>
      <c r="O23" s="96">
        <v>0.3</v>
      </c>
      <c r="P23" s="93">
        <f>N23/(1-O23)</f>
        <v>1388.2857142857144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67</v>
      </c>
      <c r="G24" s="95"/>
      <c r="H24" s="48"/>
      <c r="I24" s="47"/>
      <c r="J24" s="47"/>
      <c r="K24" s="74"/>
      <c r="M24" s="82"/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76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G28" s="95"/>
      <c r="H28" s="48"/>
      <c r="I28" s="47"/>
      <c r="J28" s="47"/>
      <c r="K28" s="74"/>
      <c r="M28" s="82"/>
      <c r="O28" s="96"/>
      <c r="P28" s="9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G29" s="95"/>
      <c r="H29" s="48"/>
      <c r="I29" s="47"/>
      <c r="J29" s="47"/>
      <c r="K29" s="74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72</v>
      </c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73</v>
      </c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74</v>
      </c>
      <c r="G32" s="95"/>
      <c r="H32" s="48"/>
      <c r="I32" s="47"/>
      <c r="J32" s="47"/>
      <c r="K32" s="74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75</v>
      </c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17" t="s">
        <v>77</v>
      </c>
      <c r="E35" s="17" t="s">
        <v>79</v>
      </c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80</v>
      </c>
      <c r="G36" s="95">
        <v>4</v>
      </c>
      <c r="H36" s="48">
        <v>1388</v>
      </c>
      <c r="I36" s="47"/>
      <c r="J36" s="47">
        <f>G36*H36</f>
        <v>5552</v>
      </c>
      <c r="K36" s="74" t="s">
        <v>65</v>
      </c>
      <c r="L36" s="17">
        <f>2325-65</f>
        <v>2260</v>
      </c>
      <c r="M36" s="82">
        <v>0.56999999999999995</v>
      </c>
      <c r="N36" s="17">
        <f>L36*(1-M36)</f>
        <v>971.80000000000007</v>
      </c>
      <c r="O36" s="96">
        <v>0.3</v>
      </c>
      <c r="P36" s="93">
        <f>N36/(1-O36)</f>
        <v>1388.2857142857144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81</v>
      </c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17" t="s">
        <v>82</v>
      </c>
      <c r="E39" s="17" t="s">
        <v>83</v>
      </c>
      <c r="G39" s="95">
        <v>4</v>
      </c>
      <c r="H39" s="48">
        <v>984</v>
      </c>
      <c r="I39" s="47"/>
      <c r="J39" s="47">
        <f>G39*H39</f>
        <v>3936</v>
      </c>
      <c r="K39" s="74" t="s">
        <v>65</v>
      </c>
      <c r="L39" s="17">
        <v>1093</v>
      </c>
      <c r="M39" s="82">
        <v>0.37</v>
      </c>
      <c r="N39" s="17">
        <f>L39*(1-M39)</f>
        <v>688.59</v>
      </c>
      <c r="O39" s="96">
        <v>0.3</v>
      </c>
      <c r="P39" s="93">
        <f>N39/(1-O39)</f>
        <v>983.70000000000016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94</v>
      </c>
      <c r="G40" s="95"/>
      <c r="H40" s="48"/>
      <c r="I40" s="47"/>
      <c r="J40" s="47"/>
      <c r="K40" s="7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84</v>
      </c>
      <c r="G41" s="95"/>
      <c r="H41" s="48"/>
      <c r="I41" s="47"/>
      <c r="J41" s="47"/>
      <c r="K41" s="7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85</v>
      </c>
      <c r="G42" s="95"/>
      <c r="H42" s="48"/>
      <c r="I42" s="47"/>
      <c r="J42" s="47"/>
      <c r="K42" s="7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86</v>
      </c>
      <c r="G43" s="95"/>
      <c r="H43" s="48"/>
      <c r="I43" s="47"/>
      <c r="J43" s="47"/>
      <c r="K43" s="7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87</v>
      </c>
      <c r="G44" s="95"/>
      <c r="H44" s="48"/>
      <c r="I44" s="47"/>
      <c r="J44" s="47"/>
      <c r="K44" s="7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88</v>
      </c>
      <c r="G45" s="95"/>
      <c r="H45" s="48"/>
      <c r="I45" s="47"/>
      <c r="J45" s="47"/>
      <c r="K45" s="7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89</v>
      </c>
      <c r="G46" s="95"/>
      <c r="H46" s="48"/>
      <c r="I46" s="47"/>
      <c r="J46" s="47"/>
      <c r="K46" s="7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90</v>
      </c>
      <c r="G47" s="95"/>
      <c r="H47" s="48"/>
      <c r="I47" s="47"/>
      <c r="J47" s="47"/>
      <c r="K47" s="74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91</v>
      </c>
      <c r="G48" s="95"/>
      <c r="H48" s="48"/>
      <c r="I48" s="47"/>
      <c r="J48" s="47"/>
      <c r="K48" s="7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E49" s="17" t="s">
        <v>92</v>
      </c>
      <c r="G49" s="95"/>
      <c r="H49" s="48"/>
      <c r="I49" s="47"/>
      <c r="J49" s="47"/>
      <c r="K49" s="7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E50" s="17" t="s">
        <v>93</v>
      </c>
      <c r="G50" s="95"/>
      <c r="H50" s="48"/>
      <c r="I50" s="47"/>
      <c r="J50" s="47"/>
      <c r="K50" s="7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G51" s="95"/>
      <c r="H51" s="48"/>
      <c r="I51" s="47"/>
      <c r="J51" s="47"/>
      <c r="K51" s="7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>
        <v>4</v>
      </c>
      <c r="C52" s="11"/>
      <c r="D52" s="17" t="s">
        <v>95</v>
      </c>
      <c r="E52" s="17" t="s">
        <v>83</v>
      </c>
      <c r="G52" s="95">
        <v>4</v>
      </c>
      <c r="H52" s="48">
        <v>1523</v>
      </c>
      <c r="I52" s="47"/>
      <c r="J52" s="47">
        <f>G52*H52</f>
        <v>6092</v>
      </c>
      <c r="K52" s="74" t="s">
        <v>65</v>
      </c>
      <c r="L52" s="17">
        <v>1692</v>
      </c>
      <c r="M52" s="82">
        <v>0.37</v>
      </c>
      <c r="N52" s="17">
        <f>L52*(1-M52)</f>
        <v>1065.96</v>
      </c>
      <c r="O52" s="96">
        <v>0.3</v>
      </c>
      <c r="P52" s="93">
        <f>N52/(1-O52)</f>
        <v>1522.8000000000002</v>
      </c>
      <c r="Q52" s="93">
        <f>O52/(1-P52)</f>
        <v>-1.9713497174398735E-4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E53" s="17" t="s">
        <v>94</v>
      </c>
      <c r="G53" s="95"/>
      <c r="H53" s="48"/>
      <c r="I53" s="47"/>
      <c r="J53" s="47"/>
      <c r="K53" s="74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E54" s="17" t="s">
        <v>84</v>
      </c>
      <c r="G54" s="95"/>
      <c r="H54" s="48"/>
      <c r="I54" s="47"/>
      <c r="J54" s="47"/>
      <c r="K54" s="74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E55" s="17" t="s">
        <v>96</v>
      </c>
      <c r="G55" s="95"/>
      <c r="H55" s="48"/>
      <c r="I55" s="47"/>
      <c r="J55" s="47"/>
      <c r="K55" s="74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E56" s="17" t="s">
        <v>85</v>
      </c>
      <c r="G56" s="95"/>
      <c r="H56" s="48"/>
      <c r="I56" s="47"/>
      <c r="J56" s="47"/>
      <c r="K56" s="74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E57" s="17" t="s">
        <v>86</v>
      </c>
      <c r="G57" s="95"/>
      <c r="H57" s="48"/>
      <c r="I57" s="47"/>
      <c r="J57" s="47"/>
      <c r="K57" s="74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E58" s="17" t="s">
        <v>97</v>
      </c>
      <c r="G58" s="95"/>
      <c r="H58" s="48"/>
      <c r="I58" s="47"/>
      <c r="J58" s="47"/>
      <c r="K58" s="74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E59" s="17" t="s">
        <v>98</v>
      </c>
      <c r="G59" s="95"/>
      <c r="H59" s="48"/>
      <c r="I59" s="47"/>
      <c r="J59" s="47"/>
      <c r="K59" s="74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E60" s="17" t="s">
        <v>99</v>
      </c>
      <c r="G60" s="95"/>
      <c r="H60" s="48"/>
      <c r="I60" s="47"/>
      <c r="J60" s="47"/>
      <c r="K60" s="74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E61" s="17" t="s">
        <v>100</v>
      </c>
      <c r="G61" s="95"/>
      <c r="H61" s="48"/>
      <c r="I61" s="47"/>
      <c r="J61" s="47"/>
      <c r="K61" s="74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E62" s="17" t="s">
        <v>91</v>
      </c>
      <c r="G62" s="95"/>
      <c r="H62" s="48"/>
      <c r="I62" s="47"/>
      <c r="J62" s="47"/>
      <c r="K62" s="74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E63" s="17" t="s">
        <v>101</v>
      </c>
      <c r="G63" s="95"/>
      <c r="H63" s="48"/>
      <c r="I63" s="47"/>
      <c r="J63" s="47"/>
      <c r="K63" s="74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E64" s="17" t="s">
        <v>102</v>
      </c>
      <c r="G64" s="95"/>
      <c r="H64" s="48"/>
      <c r="I64" s="47"/>
      <c r="J64" s="47"/>
      <c r="K64" s="74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2"/>
      <c r="C65" s="11"/>
      <c r="G65" s="95"/>
      <c r="H65" s="48"/>
      <c r="I65" s="47"/>
      <c r="J65" s="47"/>
      <c r="K65" s="74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2">
        <v>5</v>
      </c>
      <c r="C66" s="11"/>
      <c r="D66" s="17" t="s">
        <v>82</v>
      </c>
      <c r="E66" s="17" t="s">
        <v>103</v>
      </c>
      <c r="G66" s="95">
        <v>4</v>
      </c>
      <c r="H66" s="48">
        <v>984</v>
      </c>
      <c r="I66" s="47"/>
      <c r="J66" s="47">
        <f>G66*H66</f>
        <v>3936</v>
      </c>
      <c r="K66" s="74" t="s">
        <v>65</v>
      </c>
      <c r="L66" s="17">
        <v>1093</v>
      </c>
      <c r="M66" s="82">
        <v>0.37</v>
      </c>
      <c r="N66" s="17">
        <f>L66*(1-M66)</f>
        <v>688.59</v>
      </c>
      <c r="O66" s="96">
        <v>0.3</v>
      </c>
      <c r="P66" s="93">
        <f>N66/(1-O66)</f>
        <v>983.70000000000016</v>
      </c>
      <c r="Q66" s="93">
        <f>O66/(1-P66)</f>
        <v>-3.0528136766052704E-4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2"/>
      <c r="C67" s="11"/>
      <c r="E67" s="17" t="s">
        <v>104</v>
      </c>
      <c r="G67" s="95"/>
      <c r="H67" s="48"/>
      <c r="I67" s="47"/>
      <c r="J67" s="47"/>
      <c r="K67" s="74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2"/>
      <c r="C68" s="11"/>
      <c r="E68" s="17" t="s">
        <v>105</v>
      </c>
      <c r="G68" s="95"/>
      <c r="H68" s="48"/>
      <c r="I68" s="47"/>
      <c r="J68" s="47"/>
      <c r="K68" s="74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2"/>
      <c r="C69" s="11"/>
      <c r="E69" s="17" t="s">
        <v>106</v>
      </c>
      <c r="G69" s="95"/>
      <c r="H69" s="48"/>
      <c r="I69" s="47"/>
      <c r="J69" s="47"/>
      <c r="K69" s="74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2"/>
      <c r="C70" s="11"/>
      <c r="E70" s="17" t="s">
        <v>107</v>
      </c>
      <c r="G70" s="95"/>
      <c r="H70" s="48"/>
      <c r="I70" s="47"/>
      <c r="J70" s="47"/>
      <c r="K70" s="74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2"/>
      <c r="C71" s="11"/>
      <c r="E71" s="17" t="s">
        <v>91</v>
      </c>
      <c r="G71" s="95"/>
      <c r="H71" s="48"/>
      <c r="I71" s="47"/>
      <c r="J71" s="47"/>
      <c r="K71" s="74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2"/>
      <c r="C72" s="11"/>
      <c r="E72" s="17" t="s">
        <v>92</v>
      </c>
      <c r="G72" s="95"/>
      <c r="H72" s="48"/>
      <c r="I72" s="47"/>
      <c r="J72" s="47"/>
      <c r="K72" s="74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2"/>
      <c r="C73" s="11"/>
      <c r="E73" s="17" t="s">
        <v>93</v>
      </c>
      <c r="G73" s="95"/>
      <c r="H73" s="48"/>
      <c r="I73" s="47"/>
      <c r="J73" s="47"/>
      <c r="K73" s="74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2"/>
      <c r="C74" s="11"/>
      <c r="G74" s="95"/>
      <c r="H74" s="48"/>
      <c r="I74" s="47"/>
      <c r="J74" s="47"/>
      <c r="K74" s="74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2">
        <v>6</v>
      </c>
      <c r="C75" s="11"/>
      <c r="D75" s="17" t="s">
        <v>109</v>
      </c>
      <c r="E75" s="17" t="s">
        <v>83</v>
      </c>
      <c r="G75" s="95">
        <v>4</v>
      </c>
      <c r="H75" s="48">
        <v>765</v>
      </c>
      <c r="I75" s="47"/>
      <c r="J75" s="47">
        <f>G75*H75</f>
        <v>3060</v>
      </c>
      <c r="K75" s="74" t="s">
        <v>65</v>
      </c>
      <c r="L75" s="17">
        <f>1256-546+140</f>
        <v>850</v>
      </c>
      <c r="M75" s="82">
        <v>0.37</v>
      </c>
      <c r="N75" s="17">
        <f>L75*(1-M75)</f>
        <v>535.5</v>
      </c>
      <c r="O75" s="96">
        <v>0.3</v>
      </c>
      <c r="P75" s="93">
        <f>N75/(1-O75)</f>
        <v>765</v>
      </c>
      <c r="Q75" s="93">
        <f>O75/(1-P75)</f>
        <v>-3.9267015706806279E-4</v>
      </c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2"/>
      <c r="C76" s="11"/>
      <c r="E76" s="17" t="s">
        <v>108</v>
      </c>
      <c r="G76" s="95"/>
      <c r="H76" s="48"/>
      <c r="I76" s="47"/>
      <c r="J76" s="47"/>
      <c r="K76" s="74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2"/>
      <c r="C77" s="11"/>
      <c r="E77" s="17" t="s">
        <v>84</v>
      </c>
      <c r="G77" s="95"/>
      <c r="H77" s="48"/>
      <c r="I77" s="47"/>
      <c r="J77" s="47"/>
      <c r="K77" s="74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2"/>
      <c r="C78" s="11"/>
      <c r="E78" s="17" t="s">
        <v>110</v>
      </c>
      <c r="G78" s="95"/>
      <c r="H78" s="48"/>
      <c r="I78" s="47"/>
      <c r="J78" s="47"/>
      <c r="K78" s="74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2"/>
      <c r="C79" s="11"/>
      <c r="E79" s="17" t="s">
        <v>86</v>
      </c>
      <c r="G79" s="95"/>
      <c r="H79" s="48"/>
      <c r="I79" s="47"/>
      <c r="J79" s="47"/>
      <c r="K79" s="74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2"/>
      <c r="C80" s="11"/>
      <c r="E80" s="17" t="s">
        <v>111</v>
      </c>
      <c r="G80" s="95"/>
      <c r="H80" s="48"/>
      <c r="I80" s="47"/>
      <c r="J80" s="47"/>
      <c r="K80" s="74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1:250" s="17" customFormat="1" ht="15.75" customHeight="1">
      <c r="B81" s="12"/>
      <c r="C81" s="11"/>
      <c r="E81" s="17" t="s">
        <v>112</v>
      </c>
      <c r="G81" s="95"/>
      <c r="H81" s="48"/>
      <c r="I81" s="47"/>
      <c r="J81" s="47"/>
      <c r="K81" s="74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1:250" s="17" customFormat="1" ht="15.75" customHeight="1">
      <c r="B82" s="12"/>
      <c r="C82" s="11"/>
      <c r="E82" s="17" t="s">
        <v>113</v>
      </c>
      <c r="G82" s="95"/>
      <c r="H82" s="48"/>
      <c r="I82" s="47"/>
      <c r="J82" s="47"/>
      <c r="K82" s="74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1:250" s="17" customFormat="1" ht="15.75" customHeight="1">
      <c r="B83" s="12"/>
      <c r="C83" s="11"/>
      <c r="E83" s="17" t="s">
        <v>114</v>
      </c>
      <c r="G83" s="95"/>
      <c r="H83" s="48"/>
      <c r="I83" s="47"/>
      <c r="J83" s="47"/>
      <c r="K83" s="74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1:250" s="17" customFormat="1" ht="15.75" customHeight="1">
      <c r="B84" s="12"/>
      <c r="C84" s="11"/>
      <c r="E84" s="17" t="s">
        <v>91</v>
      </c>
      <c r="G84" s="95"/>
      <c r="H84" s="48"/>
      <c r="I84" s="47"/>
      <c r="J84" s="47"/>
      <c r="K84" s="74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2"/>
      <c r="C85" s="11"/>
      <c r="E85" s="17" t="s">
        <v>92</v>
      </c>
      <c r="G85" s="95"/>
      <c r="H85" s="48"/>
      <c r="I85" s="47"/>
      <c r="J85" s="47"/>
      <c r="K85" s="74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2"/>
      <c r="C86" s="11"/>
      <c r="E86" s="17" t="s">
        <v>93</v>
      </c>
      <c r="G86" s="95"/>
      <c r="H86" s="48"/>
      <c r="I86" s="47"/>
      <c r="J86" s="47"/>
      <c r="K86" s="74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12"/>
      <c r="C87" s="11"/>
      <c r="G87" s="95"/>
      <c r="H87" s="48"/>
      <c r="I87" s="47"/>
      <c r="J87" s="47"/>
      <c r="K87" s="74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2"/>
      <c r="C88" s="11"/>
      <c r="G88" s="95"/>
      <c r="H88" s="48"/>
      <c r="I88" s="47"/>
      <c r="J88" s="47"/>
      <c r="K88" s="74"/>
      <c r="M88" s="82"/>
      <c r="O88" s="96"/>
      <c r="P88" s="93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ht="15.75" customHeight="1" thickBot="1">
      <c r="A89" s="17"/>
      <c r="B89" s="58"/>
      <c r="C89" s="59"/>
      <c r="D89" s="60"/>
      <c r="E89" s="60"/>
      <c r="F89" s="60"/>
      <c r="G89" s="97"/>
      <c r="H89" s="61"/>
      <c r="I89" s="62"/>
      <c r="J89" s="62"/>
      <c r="K89" s="75"/>
    </row>
    <row r="90" spans="1:250" ht="15.75" customHeight="1">
      <c r="A90" s="17"/>
      <c r="B90" s="11"/>
      <c r="C90" s="11"/>
      <c r="D90" s="12"/>
      <c r="E90" s="21"/>
      <c r="F90" s="11"/>
      <c r="G90" s="30" t="s">
        <v>4</v>
      </c>
      <c r="H90" s="48" t="s">
        <v>3</v>
      </c>
      <c r="I90" s="47"/>
      <c r="J90" s="47">
        <f>SUM(J22:J89)</f>
        <v>25352</v>
      </c>
      <c r="K90" s="57"/>
    </row>
    <row r="91" spans="1:250" ht="15.75" customHeight="1">
      <c r="A91" s="17"/>
      <c r="B91" s="11"/>
      <c r="C91" s="11"/>
      <c r="D91" s="12"/>
      <c r="E91" s="41"/>
      <c r="F91" s="39"/>
      <c r="G91" s="40" t="s">
        <v>34</v>
      </c>
      <c r="H91" s="49" t="s">
        <v>3</v>
      </c>
      <c r="I91" s="50"/>
      <c r="J91" s="50">
        <v>0</v>
      </c>
      <c r="K91" s="55"/>
    </row>
    <row r="92" spans="1:250" ht="15.75" customHeight="1">
      <c r="A92" s="17"/>
      <c r="B92" s="11"/>
      <c r="C92" s="11"/>
      <c r="D92" s="12"/>
      <c r="E92" s="42"/>
      <c r="F92" s="43"/>
      <c r="G92" s="54" t="s">
        <v>38</v>
      </c>
      <c r="H92" s="51" t="s">
        <v>3</v>
      </c>
      <c r="I92" s="52"/>
      <c r="J92" s="52">
        <v>0</v>
      </c>
      <c r="K92" s="56"/>
    </row>
    <row r="93" spans="1:250" ht="15.75" customHeight="1" thickBot="1">
      <c r="A93" s="17"/>
      <c r="B93" s="59"/>
      <c r="C93" s="59"/>
      <c r="D93" s="58"/>
      <c r="E93" s="65"/>
      <c r="F93" s="66"/>
      <c r="G93" s="67" t="s">
        <v>35</v>
      </c>
      <c r="H93" s="68" t="s">
        <v>3</v>
      </c>
      <c r="I93" s="69"/>
      <c r="J93" s="69"/>
      <c r="K93" s="70"/>
    </row>
    <row r="94" spans="1:250" ht="15.75" customHeight="1">
      <c r="A94" s="17"/>
      <c r="B94" s="11"/>
      <c r="C94" s="11"/>
      <c r="D94" s="12"/>
      <c r="E94" s="21"/>
      <c r="F94" s="11"/>
      <c r="G94" s="29" t="s">
        <v>36</v>
      </c>
      <c r="H94" s="48" t="s">
        <v>3</v>
      </c>
      <c r="I94" s="47"/>
      <c r="J94" s="47">
        <f>SUM(J90:J93)</f>
        <v>25352</v>
      </c>
      <c r="K94" s="57"/>
    </row>
    <row r="95" spans="1:250" ht="15.75" customHeight="1" thickBot="1">
      <c r="A95" s="17"/>
      <c r="B95" s="59"/>
      <c r="C95" s="59"/>
      <c r="D95" s="58"/>
      <c r="E95" s="60"/>
      <c r="F95" s="59"/>
      <c r="G95" s="63" t="s">
        <v>37</v>
      </c>
      <c r="H95" s="61" t="s">
        <v>3</v>
      </c>
      <c r="I95" s="62"/>
      <c r="J95" s="62"/>
      <c r="K95" s="64"/>
    </row>
    <row r="96" spans="1:250" ht="15.75" customHeight="1">
      <c r="A96" s="17"/>
      <c r="B96" s="11"/>
      <c r="C96" s="11"/>
      <c r="D96" s="12"/>
      <c r="E96" s="17"/>
      <c r="F96" s="11"/>
      <c r="G96" s="53" t="s">
        <v>4</v>
      </c>
      <c r="H96" s="48" t="s">
        <v>3</v>
      </c>
      <c r="I96" s="47"/>
      <c r="J96" s="48">
        <f>SUM(J94:J95)</f>
        <v>25352</v>
      </c>
      <c r="K96" s="57"/>
    </row>
    <row r="97" spans="1:250" ht="15.75" customHeight="1">
      <c r="A97" s="17"/>
      <c r="B97" s="11"/>
      <c r="C97" s="11"/>
      <c r="D97" s="12"/>
      <c r="E97" s="17"/>
      <c r="F97" s="11"/>
      <c r="G97" s="53"/>
      <c r="H97" s="48"/>
      <c r="I97" s="47"/>
      <c r="J97" s="48"/>
      <c r="K97" s="57"/>
    </row>
    <row r="98" spans="1:250" s="17" customFormat="1" ht="15.75" customHeight="1">
      <c r="B98" s="26" t="s">
        <v>9</v>
      </c>
      <c r="C98" s="11"/>
      <c r="D98" s="12"/>
      <c r="E98" s="11"/>
      <c r="F98" s="11"/>
      <c r="G98" s="13"/>
      <c r="H98" s="14"/>
      <c r="I98" s="11"/>
      <c r="J98" s="15"/>
      <c r="K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1:250" s="17" customFormat="1" ht="15.75" customHeight="1">
      <c r="B99" s="18" t="s">
        <v>39</v>
      </c>
      <c r="E99" s="11"/>
      <c r="F99" s="11"/>
      <c r="G99" s="13"/>
      <c r="H99" s="14"/>
      <c r="I99" s="11"/>
      <c r="J99" s="15"/>
      <c r="K99" s="1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1:250" s="17" customFormat="1" ht="15.75" customHeight="1">
      <c r="B100" s="18"/>
      <c r="E100" s="11"/>
      <c r="F100" s="11"/>
      <c r="G100" s="13"/>
      <c r="H100" s="14"/>
      <c r="I100" s="11"/>
      <c r="J100" s="15"/>
      <c r="K100" s="1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1:250" s="17" customFormat="1" ht="15.75" customHeight="1">
      <c r="B101" s="18"/>
      <c r="E101" s="11"/>
      <c r="F101" s="11"/>
      <c r="G101" s="13"/>
      <c r="H101" s="14"/>
      <c r="I101" s="11"/>
      <c r="J101" s="15"/>
      <c r="K101" s="1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1:250" s="17" customFormat="1" ht="15.75" customHeight="1">
      <c r="B102" s="11"/>
      <c r="C102" s="11"/>
      <c r="D102" s="18"/>
      <c r="E102" s="11"/>
      <c r="F102" s="11"/>
      <c r="G102" s="13"/>
      <c r="H102" s="19"/>
      <c r="I102" s="11"/>
      <c r="J102" s="15"/>
      <c r="K102" s="16"/>
      <c r="L102" s="2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1:250" s="17" customFormat="1" ht="15.75" customHeight="1">
      <c r="C103" s="11"/>
      <c r="D103" s="71" t="s">
        <v>40</v>
      </c>
      <c r="E103" s="11"/>
      <c r="F103" s="11"/>
      <c r="G103" s="13"/>
      <c r="H103" s="14"/>
      <c r="I103" s="11"/>
      <c r="J103" s="73"/>
      <c r="K103" s="16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</row>
    <row r="104" spans="1:250" s="17" customFormat="1" ht="15.75" customHeight="1">
      <c r="B104" s="11"/>
      <c r="C104" s="11"/>
      <c r="D104" s="53" t="s">
        <v>41</v>
      </c>
      <c r="E104" s="18" t="s">
        <v>61</v>
      </c>
      <c r="F104" s="11"/>
      <c r="G104" s="13"/>
      <c r="H104" s="14"/>
      <c r="I104" s="11"/>
      <c r="J104" s="15"/>
      <c r="K104" s="1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</row>
    <row r="105" spans="1:250" s="17" customFormat="1" ht="15.75" customHeight="1">
      <c r="D105" s="25" t="s">
        <v>48</v>
      </c>
      <c r="E105" s="85" t="s">
        <v>60</v>
      </c>
      <c r="K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</row>
    <row r="106" spans="1:250" s="17" customFormat="1" ht="15.75" customHeight="1">
      <c r="D106" s="25" t="s">
        <v>49</v>
      </c>
      <c r="E106" s="17" t="s">
        <v>42</v>
      </c>
      <c r="K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</row>
    <row r="107" spans="1:250" s="17" customFormat="1" ht="15.75" customHeight="1">
      <c r="D107" s="25" t="s">
        <v>50</v>
      </c>
      <c r="E107" s="22" t="s">
        <v>43</v>
      </c>
      <c r="K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</row>
    <row r="108" spans="1:250" s="17" customFormat="1" ht="15.75" customHeight="1">
      <c r="D108" s="25" t="s">
        <v>51</v>
      </c>
      <c r="E108" s="17" t="s">
        <v>44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</row>
    <row r="109" spans="1:250" s="17" customFormat="1" ht="15.75" customHeight="1">
      <c r="B109" s="11"/>
      <c r="C109" s="11"/>
      <c r="D109" s="53" t="s">
        <v>52</v>
      </c>
      <c r="E109" s="11" t="s">
        <v>45</v>
      </c>
      <c r="F109" s="11"/>
      <c r="G109" s="13"/>
      <c r="H109" s="14"/>
      <c r="I109" s="11"/>
      <c r="J109" s="15"/>
      <c r="K109" s="16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</row>
    <row r="110" spans="1:250" s="17" customFormat="1" ht="15.75" customHeight="1">
      <c r="B110" s="11"/>
      <c r="C110" s="11"/>
      <c r="D110" s="12"/>
      <c r="E110" s="11"/>
      <c r="F110" s="11"/>
      <c r="G110" s="13"/>
      <c r="H110" s="14"/>
      <c r="I110" s="11"/>
      <c r="J110" s="15"/>
      <c r="K110" s="1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</row>
    <row r="111" spans="1:250" s="17" customFormat="1" ht="15.75" customHeight="1">
      <c r="B111" s="11" t="s">
        <v>46</v>
      </c>
      <c r="C111" s="11"/>
      <c r="D111" s="12"/>
      <c r="E111" s="11"/>
      <c r="F111" s="11"/>
      <c r="G111" s="13"/>
      <c r="H111" s="14"/>
      <c r="I111" s="11"/>
      <c r="J111" s="15"/>
      <c r="K111" s="1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</row>
    <row r="112" spans="1:250" s="17" customFormat="1" ht="15.75" customHeight="1">
      <c r="B112" s="11"/>
      <c r="C112" s="11"/>
      <c r="D112" s="12"/>
      <c r="E112" s="11"/>
      <c r="F112" s="11"/>
      <c r="G112" s="13"/>
      <c r="H112" s="14"/>
      <c r="I112" s="11"/>
      <c r="J112" s="15"/>
      <c r="K112" s="1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</row>
    <row r="113" spans="2:250" s="17" customFormat="1" ht="15.75" customHeight="1">
      <c r="B113" s="11"/>
      <c r="C113" s="11"/>
      <c r="D113" s="12"/>
      <c r="E113" s="11"/>
      <c r="F113" s="11"/>
      <c r="G113" s="13"/>
      <c r="H113" s="14"/>
      <c r="I113" s="11"/>
      <c r="J113" s="15"/>
      <c r="K113" s="1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</row>
    <row r="114" spans="2:250" s="17" customFormat="1" ht="15.75" customHeight="1">
      <c r="B114" s="8"/>
      <c r="C114" s="8"/>
      <c r="D114" s="11"/>
      <c r="E114" s="11"/>
      <c r="F114" s="11"/>
      <c r="G114" s="23"/>
      <c r="H114" s="11"/>
      <c r="I114" s="11"/>
      <c r="J114" s="23"/>
      <c r="K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</row>
    <row r="115" spans="2:250" s="17" customFormat="1" ht="15.75" customHeight="1">
      <c r="B115" s="11" t="s">
        <v>16</v>
      </c>
      <c r="C115" s="11"/>
      <c r="D115" s="11"/>
      <c r="E115" s="11"/>
      <c r="F115" s="11"/>
      <c r="G115" s="23"/>
      <c r="H115" s="11"/>
      <c r="I115" s="11"/>
      <c r="J115" s="23"/>
      <c r="K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</row>
    <row r="116" spans="2:250" s="17" customFormat="1" ht="15.75" customHeight="1">
      <c r="B116" s="11" t="s">
        <v>47</v>
      </c>
      <c r="C116" s="8"/>
      <c r="D116" s="11"/>
      <c r="E116" s="11"/>
      <c r="F116" s="11"/>
      <c r="G116" s="23"/>
      <c r="H116" s="11"/>
      <c r="I116" s="11"/>
      <c r="J116" s="23"/>
      <c r="K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</row>
    <row r="117" spans="2:250" ht="15.75" customHeight="1">
      <c r="B117" s="8"/>
      <c r="C117" s="8"/>
      <c r="D117" s="5"/>
      <c r="E117" s="6"/>
      <c r="F117" s="6"/>
      <c r="G117" s="7"/>
      <c r="H117" s="6"/>
      <c r="I117" s="6"/>
      <c r="J117" s="7"/>
      <c r="K117" s="7"/>
    </row>
    <row r="118" spans="2:250" ht="15.75" customHeight="1">
      <c r="B118" s="8"/>
      <c r="C118" s="8"/>
      <c r="D118" s="5"/>
      <c r="E118" s="6"/>
      <c r="F118" s="6"/>
      <c r="G118" s="7"/>
      <c r="H118" s="6"/>
      <c r="I118" s="6"/>
      <c r="J118" s="7"/>
      <c r="K118" s="7"/>
    </row>
    <row r="119" spans="2:250" ht="15.75" customHeight="1">
      <c r="B119" s="2"/>
      <c r="C119" s="2"/>
      <c r="D119" s="2"/>
      <c r="E119" s="2"/>
      <c r="F119" s="2"/>
      <c r="G119" s="7"/>
      <c r="H119" s="2"/>
      <c r="I119" s="2"/>
      <c r="J119" s="2"/>
      <c r="K119" s="2"/>
    </row>
    <row r="120" spans="2:250" ht="15.75" customHeight="1">
      <c r="B120" s="2"/>
      <c r="C120" s="2"/>
      <c r="D120" s="2"/>
      <c r="E120" s="2"/>
      <c r="F120" s="2"/>
      <c r="G120" s="7"/>
      <c r="H120" s="2"/>
      <c r="I120" s="2"/>
      <c r="J120" s="2"/>
      <c r="K120" s="2"/>
    </row>
    <row r="121" spans="2:250" ht="15.75" customHeight="1">
      <c r="B121" s="2"/>
      <c r="C121" s="2"/>
      <c r="D121" s="2"/>
      <c r="E121" s="2"/>
      <c r="F121" s="2"/>
      <c r="G121" s="7"/>
      <c r="H121" s="2"/>
      <c r="I121" s="2"/>
      <c r="J121" s="2"/>
      <c r="K121" s="2"/>
    </row>
    <row r="122" spans="2:250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250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2012-09-04T13:36:28Z</cp:lastPrinted>
  <dcterms:created xsi:type="dcterms:W3CDTF">2000-06-29T05:08:18Z</dcterms:created>
  <dcterms:modified xsi:type="dcterms:W3CDTF">2012-09-04T13:36:44Z</dcterms:modified>
</cp:coreProperties>
</file>