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<sst xmlns="http://schemas.openxmlformats.org/spreadsheetml/2006/main" count="106" uniqueCount="91">
  <si>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</si>
  <si>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</si>
  <si>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</si>
  <si>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</si>
  <si>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</si>
  <si>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</si>
  <si>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</si>
  <si>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</si>
  <si>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</si>
  <si>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</si>
  <si>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</si>
  <si>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</si>
  <si>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</si>
  <si>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</si>
  <si>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</si>
  <si>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</si>
  <si>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</si>
  <si>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</si>
  <si>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</si>
  <si>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</si>
  <si>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</si>
  <si>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</si>
  <si>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</si>
  <si>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</si>
  <si>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</si>
  <si>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</si>
  <si>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</si>
  <si>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</si>
  <si>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</si>
  <si>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</si>
  <si>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</si>
  <si>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</si>
  <si>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</si>
  <si>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</si>
  <si>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</si>
  <si>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</si>
  <si>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</si>
  <si>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</si>
  <si>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</si>
  <si>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</si>
  <si>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</si>
  <si>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</si>
  <si>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</si>
  <si>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</si>
  <si>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</si>
  <si>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</si>
  <si>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</si>
  <si>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</si>
  <si>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</si>
  <si>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</si>
  <si>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</si>
  <si>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</si>
  <si>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</si>
  <si>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</si>
  <si>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</si>
  <si>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</si>
  <si>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</si>
  <si>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Ex work Allemagne</t>
  </si>
  <si>
    <t>Diamètre interne entre 100 et 1500mm</t>
  </si>
  <si>
    <t>Pascal BOULAY</t>
  </si>
  <si>
    <t>Technico Commercial</t>
  </si>
  <si>
    <t>17 Rue Paul DAUTIER - BP 267</t>
  </si>
  <si>
    <t>78147 Vélizy Villacoublay Cedex, France</t>
  </si>
  <si>
    <t>E-mail : pascal.boulay@fr.yokogawa.com</t>
  </si>
  <si>
    <t>Visit us at http://www.yokogawa.com/fr</t>
  </si>
  <si>
    <t>Phone : +33 (0)1 39 26 10 00 - Direct line : +33 (0)1 39 26 11 21 - Fax : +33 (0)1 39 26 10 65</t>
  </si>
  <si>
    <t>H</t>
  </si>
  <si>
    <t>Materiel: Inox 1.4571 (316Ti)</t>
  </si>
  <si>
    <t>Conduite Horizontale? (V si verticale)</t>
  </si>
  <si>
    <t>A2012RH316</t>
  </si>
  <si>
    <t>D2012RH0859 060812 MD</t>
  </si>
  <si>
    <t>SKI Quotation AN120594</t>
  </si>
  <si>
    <t>SDF-S-22-415mm-57,5mm/+100mm-S-C-GG-PNX-0-TAE2-0-H</t>
  </si>
  <si>
    <t>Capteur avec manchon à souder</t>
  </si>
  <si>
    <t>Diamètre interne: 415 mm ep: 57,5mm</t>
  </si>
  <si>
    <t>Longueur collier: 100mm pour isolation (à confirmer)</t>
  </si>
  <si>
    <t>C</t>
  </si>
  <si>
    <t>Materiel de montage: P250GH</t>
  </si>
  <si>
    <t>GG</t>
  </si>
  <si>
    <t>Avec Support buttée fermé</t>
  </si>
  <si>
    <t>PNX</t>
  </si>
  <si>
    <t>PN400 (5800 psi) DN8, 1.4571, SE 14x2, 5 mm (max. 200 ° C)</t>
  </si>
  <si>
    <t xml:space="preserve">Raccords process et de coupure primaire: vannes d'arrêt,
</t>
  </si>
  <si>
    <t>Media : eau</t>
  </si>
  <si>
    <t>Densité: 822,5229 kg/m³</t>
  </si>
  <si>
    <t>Température: 247°C</t>
  </si>
  <si>
    <t>Pression: 22400 kPa abs</t>
  </si>
  <si>
    <t>Gamme: 2.000.000 kg/h</t>
  </si>
  <si>
    <t>Vitesse: 4,96 m/s</t>
  </si>
  <si>
    <t>DP calculée: 230,47 mbar</t>
  </si>
  <si>
    <t>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</si>
</sst>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167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3" applyFill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 wrapText="1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pascal.boulay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topLeftCell="A28" zoomScaleNormal="100" workbookViewId="0">
      <selection activeCell="D35" sqref="D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60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4" t="s">
        <v>22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5" t="s">
        <v>18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6" t="s">
        <v>21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59</v>
      </c>
      <c r="E8" s="8"/>
      <c r="F8" s="21"/>
      <c r="G8" s="21"/>
      <c r="H8" s="30" t="s">
        <v>1</v>
      </c>
      <c r="I8" s="17"/>
      <c r="J8" s="74">
        <v>41139</v>
      </c>
      <c r="K8" s="21"/>
      <c r="M8" s="89"/>
    </row>
    <row r="9" spans="1:250" ht="15.75" customHeight="1">
      <c r="A9" s="17"/>
      <c r="B9" s="21"/>
      <c r="C9" s="21"/>
      <c r="D9" s="100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61</v>
      </c>
      <c r="F12" s="21"/>
      <c r="G12" s="17"/>
      <c r="H12" s="20" t="s">
        <v>31</v>
      </c>
      <c r="I12" s="20"/>
      <c r="J12" s="31" t="s">
        <v>69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62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65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 t="s">
        <v>64</v>
      </c>
      <c r="E16" s="8"/>
      <c r="F16" s="21"/>
      <c r="G16" s="17"/>
      <c r="H16" s="20" t="s">
        <v>10</v>
      </c>
      <c r="J16" s="93" t="s">
        <v>17</v>
      </c>
      <c r="K16" s="21"/>
      <c r="L16" s="17" t="s">
        <v>70</v>
      </c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71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41138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72</v>
      </c>
      <c r="E23" s="17" t="s">
        <v>55</v>
      </c>
      <c r="G23" s="99">
        <v>1</v>
      </c>
      <c r="H23" s="102">
        <v>3314</v>
      </c>
      <c r="I23" s="47"/>
      <c r="J23" s="47">
        <f>G23*H23</f>
        <v>3314</v>
      </c>
      <c r="K23" s="76" t="s">
        <v>90</v>
      </c>
      <c r="L23" s="17">
        <v>4142</v>
      </c>
      <c r="M23" s="84">
        <v>0.4</v>
      </c>
      <c r="N23" s="17">
        <f>L23*(1-M23)</f>
        <v>2485.1999999999998</v>
      </c>
      <c r="O23" s="97">
        <v>0.25</v>
      </c>
      <c r="P23" s="95">
        <f>N23/(1-O23)</f>
        <v>3313.6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56</v>
      </c>
      <c r="E24" s="17" t="s">
        <v>73</v>
      </c>
      <c r="G24" s="99"/>
      <c r="H24" s="102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58</v>
      </c>
      <c r="G25" s="99"/>
      <c r="H25" s="102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74</v>
      </c>
      <c r="G26" s="99"/>
      <c r="H26" s="102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75</v>
      </c>
      <c r="G27" s="99"/>
      <c r="H27" s="102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56</v>
      </c>
      <c r="E28" s="17" t="s">
        <v>67</v>
      </c>
      <c r="G28" s="99"/>
      <c r="H28" s="102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76</v>
      </c>
      <c r="E29" s="17" t="s">
        <v>77</v>
      </c>
      <c r="G29" s="99"/>
      <c r="H29" s="102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78</v>
      </c>
      <c r="E30" s="17" t="s">
        <v>79</v>
      </c>
      <c r="G30" s="99"/>
      <c r="H30" s="102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80</v>
      </c>
      <c r="E31" s="107" t="s">
        <v>82</v>
      </c>
      <c r="G31" s="99"/>
      <c r="H31" s="102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/>
      <c r="E32" s="17" t="s">
        <v>81</v>
      </c>
      <c r="G32" s="99"/>
      <c r="H32" s="102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66</v>
      </c>
      <c r="E33" s="103" t="s">
        <v>68</v>
      </c>
      <c r="G33" s="99"/>
      <c r="H33" s="102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D34" s="96"/>
      <c r="E34" s="17" t="s">
        <v>83</v>
      </c>
      <c r="G34" s="99"/>
      <c r="H34" s="102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C35" s="11"/>
      <c r="D35" s="96"/>
      <c r="E35" s="17" t="s">
        <v>84</v>
      </c>
      <c r="G35" s="99"/>
      <c r="H35" s="102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6"/>
      <c r="E36" s="17" t="s">
        <v>85</v>
      </c>
      <c r="G36" s="99"/>
      <c r="H36" s="102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99"/>
      <c r="C37" s="11"/>
      <c r="E37" s="17" t="s">
        <v>86</v>
      </c>
      <c r="G37" s="99"/>
      <c r="H37" s="102"/>
      <c r="I37" s="47"/>
      <c r="J37" s="47"/>
      <c r="K37" s="76"/>
      <c r="M37" s="84"/>
      <c r="O37" s="97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20"/>
      <c r="E38" s="17" t="s">
        <v>87</v>
      </c>
      <c r="G38" s="99"/>
      <c r="H38" s="102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C39" s="11"/>
      <c r="D39" s="96"/>
      <c r="E39" s="17" t="s">
        <v>88</v>
      </c>
      <c r="G39" s="99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101"/>
      <c r="E40" s="17" t="s">
        <v>89</v>
      </c>
      <c r="G40" s="99"/>
      <c r="H40" s="102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3314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35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39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36</v>
      </c>
      <c r="H45" s="70" t="s">
        <v>3</v>
      </c>
      <c r="I45" s="71"/>
      <c r="J45" s="71"/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37</v>
      </c>
      <c r="H46" s="48" t="s">
        <v>3</v>
      </c>
      <c r="I46" s="47"/>
      <c r="J46" s="47">
        <f>SUM(J42:J45)</f>
        <v>3314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38</v>
      </c>
      <c r="H47" s="63" t="s">
        <v>3</v>
      </c>
      <c r="I47" s="64"/>
      <c r="J47" s="64">
        <f>0.196*J46</f>
        <v>649.54399999999998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3963.5439999999999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9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40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41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42</v>
      </c>
      <c r="E56" s="18" t="s">
        <v>57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49</v>
      </c>
      <c r="E57" s="87" t="s">
        <v>20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50</v>
      </c>
      <c r="E58" s="17" t="s">
        <v>43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51</v>
      </c>
      <c r="E59" s="22" t="s">
        <v>44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52</v>
      </c>
      <c r="E60" s="17" t="s">
        <v>45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53</v>
      </c>
      <c r="E61" s="11" t="s">
        <v>46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47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16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48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ascal.boulay@fr.yokogawa.com" display="blocked::mailto:pascal.boulay@fr.yokogawa.com"/>
    <hyperlink ref="D16" r:id="rId4" tooltip="http://www.yokogawa.com/fr" display="blocked::http://www.yokogawa.com/fr"/>
  </hyperlinks>
  <printOptions horizontalCentered="1"/>
  <pageMargins left="0.33" right="0.27" top="0.32" bottom="0.33" header="0.24" footer="0.196850393700787"/>
  <pageSetup paperSize="9" scale="63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2012-08-18T04:54:32Z</cp:lastPrinted>
  <dcterms:created xsi:type="dcterms:W3CDTF">2000-06-29T05:08:18Z</dcterms:created>
  <dcterms:modified xsi:type="dcterms:W3CDTF">2012-08-18T04:54:50Z</dcterms:modified>
</cp:coreProperties>
</file>