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45" i="1" l="1"/>
  <c r="J38" i="1"/>
  <c r="P38" i="1"/>
  <c r="J36" i="1"/>
  <c r="P36" i="1"/>
  <c r="N32" i="1"/>
  <c r="P32" i="1" s="1"/>
  <c r="J32" i="1" l="1"/>
  <c r="N23" i="1" l="1"/>
  <c r="P23" i="1" s="1"/>
  <c r="J23" i="1" l="1"/>
  <c r="J49" i="1" s="1"/>
  <c r="J50" i="1" l="1"/>
  <c r="J51" i="1" s="1"/>
</calcChain>
</file>

<file path=xl/sharedStrings.xml><?xml version="1.0" encoding="utf-8"?>
<sst xmlns="http://schemas.openxmlformats.org/spreadsheetml/2006/main" count="101" uniqueCount="84">
  <si>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</si>
  <si>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</si>
  <si>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</si>
  <si>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</si>
  <si>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</si>
  <si>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</si>
  <si>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</si>
  <si>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</si>
  <si>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</si>
  <si>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</si>
  <si>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</si>
  <si>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</si>
  <si>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</si>
  <si>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</si>
  <si>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</si>
  <si>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</si>
  <si>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</si>
  <si>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</si>
  <si>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</si>
  <si>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</si>
  <si>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</si>
  <si>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</si>
  <si>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</si>
  <si>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</si>
  <si>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</si>
  <si>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</si>
  <si>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</si>
  <si>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</si>
  <si>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</si>
  <si>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</si>
  <si>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</si>
  <si>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</si>
  <si>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</si>
  <si>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</si>
  <si>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</si>
  <si>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</si>
  <si>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</si>
  <si>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</si>
  <si>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</si>
  <si>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</si>
  <si>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</si>
  <si>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</si>
  <si>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</si>
  <si>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</si>
  <si>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</si>
  <si>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</si>
  <si>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</si>
  <si>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</si>
  <si>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</si>
  <si>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</si>
  <si>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</si>
  <si>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</si>
  <si>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</si>
  <si>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</si>
  <si>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Zoning Industriel Grand Verger</t>
  </si>
  <si>
    <t>53600 Évron</t>
  </si>
  <si>
    <t>02 43 01 35 35</t>
  </si>
  <si>
    <t>AJAY Europe</t>
  </si>
  <si>
    <t>Mr Hakan Zeki</t>
  </si>
  <si>
    <t>Hakan ZEKI &lt;h-zeki@ajay-europe.com&gt;</t>
  </si>
  <si>
    <t>dito</t>
  </si>
  <si>
    <t>Livré Evron</t>
  </si>
  <si>
    <t>A2012RH314</t>
  </si>
  <si>
    <t>MAG5614-0EZ03-0CB0</t>
  </si>
  <si>
    <t xml:space="preserve">Débitmètre électromagnétique Magflux F5 </t>
  </si>
  <si>
    <t>Version déportée à champs constant</t>
  </si>
  <si>
    <t>Revêtement: Oxyde de Zirconium</t>
  </si>
  <si>
    <t>Electrodes: Platine</t>
  </si>
  <si>
    <t>Degré de protection: IP67</t>
  </si>
  <si>
    <t>3-4</t>
  </si>
  <si>
    <t>Application: Peroxyde d'hydrogene 100l/h</t>
  </si>
  <si>
    <t>MAG5614-0FZ03-0CB0</t>
  </si>
  <si>
    <t>Diamètre nominal : 8mm</t>
  </si>
  <si>
    <t>Diamètre nominal : 4mm</t>
  </si>
  <si>
    <t>Application: Peroxyde d'hydrogene 1000l/h</t>
  </si>
  <si>
    <t>7ME5930-2BA00-0AA0</t>
  </si>
  <si>
    <t>Cable 5 mètres pour Magnflux F5</t>
  </si>
  <si>
    <t>MAG5040-1AB10-1AA0</t>
  </si>
  <si>
    <t>Afficheur M1</t>
  </si>
  <si>
    <t>Alimentation: 230Vac</t>
  </si>
  <si>
    <t>Fonction totalisation</t>
  </si>
  <si>
    <t>Sortie: 4-20mA et impulsion</t>
  </si>
  <si>
    <t>Version déportée</t>
  </si>
  <si>
    <t>Connexion: DN25 PN40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</si>
</sst>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topLeftCell="A7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9.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41131</v>
      </c>
      <c r="K8" s="21"/>
      <c r="M8" s="89"/>
    </row>
    <row r="9" spans="1:250" ht="15.75" customHeight="1">
      <c r="A9" s="17"/>
      <c r="B9" s="21"/>
      <c r="C9" s="21"/>
      <c r="D9" s="96" t="s">
        <v>54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1278</v>
      </c>
      <c r="I23" s="47"/>
      <c r="J23" s="47">
        <f>G23*H23</f>
        <v>1278</v>
      </c>
      <c r="K23" s="76" t="s">
        <v>69</v>
      </c>
      <c r="L23" s="17">
        <v>1932</v>
      </c>
      <c r="M23" s="84">
        <v>0.56999999999999995</v>
      </c>
      <c r="N23" s="17">
        <f>L23*(1-M23)</f>
        <v>830.7600000000001</v>
      </c>
      <c r="O23" s="98">
        <v>0.35</v>
      </c>
      <c r="P23" s="95">
        <f>N23/(1-O23)</f>
        <v>1278.0923076923077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73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83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68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70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71</v>
      </c>
      <c r="E32" s="96" t="s">
        <v>60</v>
      </c>
      <c r="F32" s="96"/>
      <c r="G32" s="97">
        <v>1</v>
      </c>
      <c r="H32" s="48">
        <v>1328</v>
      </c>
      <c r="I32" s="47"/>
      <c r="J32" s="47">
        <f>G32*H32</f>
        <v>1328</v>
      </c>
      <c r="K32" s="76" t="s">
        <v>69</v>
      </c>
      <c r="L32" s="17">
        <v>2007</v>
      </c>
      <c r="M32" s="84">
        <v>0.56999999999999995</v>
      </c>
      <c r="N32" s="17">
        <f>L32*(1-M32)</f>
        <v>863.0100000000001</v>
      </c>
      <c r="O32" s="98">
        <v>0.35</v>
      </c>
      <c r="P32" s="95">
        <f>N32/(1-O32)</f>
        <v>1327.7076923076925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 t="s">
        <v>72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96" t="s">
        <v>75</v>
      </c>
      <c r="E36" s="96" t="s">
        <v>76</v>
      </c>
      <c r="F36" s="96"/>
      <c r="G36" s="97">
        <v>2</v>
      </c>
      <c r="H36" s="48">
        <v>39</v>
      </c>
      <c r="I36" s="47"/>
      <c r="J36" s="47">
        <f>G36*H36</f>
        <v>78</v>
      </c>
      <c r="K36" s="76" t="s">
        <v>69</v>
      </c>
      <c r="M36" s="84"/>
      <c r="N36" s="17">
        <v>25</v>
      </c>
      <c r="O36" s="98">
        <v>0.35</v>
      </c>
      <c r="P36" s="95">
        <f>N36/(1-O36)</f>
        <v>38.46153846153846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>
        <v>4</v>
      </c>
      <c r="C38" s="11"/>
      <c r="D38" s="96" t="s">
        <v>77</v>
      </c>
      <c r="E38" s="96" t="s">
        <v>78</v>
      </c>
      <c r="F38" s="96"/>
      <c r="G38" s="97">
        <v>2</v>
      </c>
      <c r="H38" s="48">
        <v>471</v>
      </c>
      <c r="I38" s="47"/>
      <c r="J38" s="47">
        <f>G38*H38</f>
        <v>942</v>
      </c>
      <c r="K38" s="76" t="s">
        <v>69</v>
      </c>
      <c r="M38" s="84"/>
      <c r="N38" s="17">
        <v>306</v>
      </c>
      <c r="O38" s="98">
        <v>0.35</v>
      </c>
      <c r="P38" s="95">
        <f>N38/(1-O38)</f>
        <v>470.76923076923077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79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81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80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82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3626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33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37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34</v>
      </c>
      <c r="H48" s="70" t="s">
        <v>3</v>
      </c>
      <c r="I48" s="71"/>
      <c r="J48" s="71">
        <v>45</v>
      </c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35</v>
      </c>
      <c r="H49" s="48" t="s">
        <v>3</v>
      </c>
      <c r="I49" s="47"/>
      <c r="J49" s="47">
        <f>SUM(J45:J48)</f>
        <v>3671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36</v>
      </c>
      <c r="H50" s="63" t="s">
        <v>3</v>
      </c>
      <c r="I50" s="64"/>
      <c r="J50" s="64">
        <f>0.196*J49</f>
        <v>719.51600000000008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4390.5159999999996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38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39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40</v>
      </c>
      <c r="E59" s="18" t="s">
        <v>61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47</v>
      </c>
      <c r="E60" s="87" t="s">
        <v>51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17" t="s">
        <v>41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52</v>
      </c>
      <c r="E62" s="22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17" t="s">
        <v>43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50</v>
      </c>
      <c r="E64" s="11" t="s">
        <v>44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45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15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46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2012-08-10T07:00:29Z</dcterms:modified>
</cp:coreProperties>
</file>