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QUOTE!$A$1:$K$70</definedName>
  </definedNames>
  <calcPr calcId="145621"/>
</workbook>
</file>

<file path=xl/calcChain.xml><?xml version="1.0" encoding="utf-8"?>
<calcChain xmlns="http://schemas.openxmlformats.org/spreadsheetml/2006/main">
  <c r="N37" i="1" l="1"/>
  <c r="P37" i="1" s="1"/>
  <c r="H37" i="1" s="1"/>
  <c r="J37" i="1" s="1"/>
  <c r="N38" i="1"/>
  <c r="P38" i="1" s="1"/>
  <c r="H38" i="1" s="1"/>
  <c r="J38" i="1" s="1"/>
  <c r="N39" i="1"/>
  <c r="P39" i="1" s="1"/>
  <c r="H39" i="1" s="1"/>
  <c r="J39" i="1" s="1"/>
  <c r="N36" i="1"/>
  <c r="P36" i="1" s="1"/>
  <c r="H36" i="1" s="1"/>
  <c r="J36" i="1" s="1"/>
  <c r="N35" i="1"/>
  <c r="P35" i="1" s="1"/>
  <c r="H35" i="1" s="1"/>
  <c r="J35" i="1" s="1"/>
  <c r="N34" i="1"/>
  <c r="P34" i="1" s="1"/>
  <c r="H34" i="1" s="1"/>
  <c r="J34" i="1" s="1"/>
  <c r="N33" i="1"/>
  <c r="P33" i="1" s="1"/>
  <c r="H33" i="1" s="1"/>
  <c r="J33" i="1" s="1"/>
  <c r="N32" i="1"/>
  <c r="P32" i="1" s="1"/>
  <c r="H32" i="1" s="1"/>
  <c r="J32" i="1" s="1"/>
  <c r="N31" i="1"/>
  <c r="P31" i="1" s="1"/>
  <c r="H31" i="1" s="1"/>
  <c r="J31" i="1" s="1"/>
  <c r="N30" i="1"/>
  <c r="P30" i="1" s="1"/>
  <c r="H30" i="1" s="1"/>
  <c r="J30" i="1" s="1"/>
  <c r="N29" i="1"/>
  <c r="P29" i="1" s="1"/>
  <c r="H29" i="1" s="1"/>
  <c r="J29" i="1" s="1"/>
  <c r="N28" i="1"/>
  <c r="P28" i="1" s="1"/>
  <c r="H28" i="1" s="1"/>
  <c r="J28" i="1" s="1"/>
  <c r="N27" i="1"/>
  <c r="P27" i="1" s="1"/>
  <c r="H27" i="1" s="1"/>
  <c r="J27" i="1" s="1"/>
  <c r="N26" i="1"/>
  <c r="P26" i="1" s="1"/>
  <c r="H26" i="1" s="1"/>
  <c r="J26" i="1" s="1"/>
  <c r="N25" i="1"/>
  <c r="P25" i="1" s="1"/>
  <c r="H25" i="1" s="1"/>
  <c r="J25" i="1" s="1"/>
  <c r="N24" i="1"/>
  <c r="P24" i="1" s="1"/>
  <c r="H24" i="1" s="1"/>
  <c r="J24" i="1" s="1"/>
  <c r="H23" i="1"/>
  <c r="J23" i="1"/>
  <c r="N23" i="1" l="1"/>
  <c r="P23" i="1" l="1"/>
  <c r="J44" i="1" l="1"/>
  <c r="J48" i="1" s="1"/>
  <c r="J49" i="1" l="1"/>
  <c r="J50" i="1" s="1"/>
</calcChain>
</file>

<file path=xl/sharedStrings.xml><?xml version="1.0" encoding="utf-8"?>
<sst xmlns="http://schemas.openxmlformats.org/spreadsheetml/2006/main" count="141" uniqueCount="88">
  <si>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</si>
  <si>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</si>
  <si>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</si>
  <si>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</si>
  <si>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</si>
  <si>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</si>
  <si>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</si>
  <si>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</si>
  <si>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</si>
  <si>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</si>
  <si>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</si>
  <si>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</si>
  <si>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</si>
  <si>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</si>
  <si>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</si>
  <si>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</si>
  <si>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</si>
  <si>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</si>
  <si>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</si>
  <si>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</si>
  <si>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</si>
  <si>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</si>
  <si>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</si>
  <si>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</si>
  <si>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</si>
  <si>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</si>
  <si>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</si>
  <si>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</si>
  <si>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</si>
  <si>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</si>
  <si>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</si>
  <si>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</si>
  <si>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</si>
  <si>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</si>
  <si>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</si>
  <si>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</si>
  <si>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</si>
  <si>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</si>
  <si>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</si>
  <si>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</si>
  <si>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</si>
  <si>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</si>
  <si>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</si>
  <si>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</si>
  <si>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</si>
  <si>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</si>
  <si>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</si>
  <si>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</si>
  <si>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</si>
  <si>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</si>
  <si>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</si>
  <si>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</si>
  <si>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</si>
  <si>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</si>
  <si>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IBIDEN DPF France</t>
  </si>
  <si>
    <t>Fax: + 33 (0)2 38 97 26 73</t>
  </si>
  <si>
    <t>24 route de Joigny</t>
  </si>
  <si>
    <t>45320 Courtenay - France</t>
  </si>
  <si>
    <t>Mme Alexandrine Guillot</t>
  </si>
  <si>
    <t>FMA02393</t>
  </si>
  <si>
    <t>81446464-001</t>
  </si>
  <si>
    <t>FMA02394</t>
  </si>
  <si>
    <t>FMA02397</t>
  </si>
  <si>
    <t>C26TV0UA1100</t>
  </si>
  <si>
    <t>FMA02409</t>
  </si>
  <si>
    <t>FMA02579</t>
  </si>
  <si>
    <t>81446088-001</t>
  </si>
  <si>
    <t>FMA02581</t>
  </si>
  <si>
    <t>FMA03132</t>
  </si>
  <si>
    <t>C40B2G4AS061D0</t>
  </si>
  <si>
    <t>FMA05353</t>
  </si>
  <si>
    <t>FMA05464</t>
  </si>
  <si>
    <t>A2012RH310</t>
  </si>
  <si>
    <t>GUILLOT Alexandrine &lt;alexandrine.guillot@ibiden.fr&gt;</t>
  </si>
  <si>
    <t>Tel: + 33 (0)2 38 28 13 23</t>
  </si>
  <si>
    <t>5</t>
  </si>
  <si>
    <t>C15TV0TA0200</t>
  </si>
  <si>
    <t>C15TR0TA0100</t>
  </si>
  <si>
    <t>C206DA00701 ==&gt; C25TV0UA1200</t>
  </si>
  <si>
    <t>SDC40B Controller</t>
  </si>
  <si>
    <t>SDC15 Controller</t>
  </si>
  <si>
    <t>SDC26 Controller</t>
  </si>
  <si>
    <t>SDC25 Controller</t>
  </si>
  <si>
    <t>C206DA00101 ==&gt; C25TV0UA1100</t>
  </si>
  <si>
    <t>C200DA00101 ==&gt; C25TR0UA1100</t>
  </si>
  <si>
    <t>C206DA00101 ==&gt;C25TV0UA1100</t>
  </si>
  <si>
    <t>C200DA00101 ==&gt;C25TR0UA1100</t>
  </si>
  <si>
    <t>FCA Melsele Belgium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</si>
</sst>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€&quot;;[Red]\-#,##0.00\ &quot;€&quot;"/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i/>
      <sz val="11"/>
      <color rgb="FF4F6228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8" fontId="9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40" fontId="9" fillId="0" borderId="0" xfId="3" applyNumberFormat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7"/>
  <sheetViews>
    <sheetView tabSelected="1" zoomScaleNormal="100" workbookViewId="0">
      <selection activeCell="E59" sqref="E59"/>
    </sheetView>
  </sheetViews>
  <sheetFormatPr baseColWidth="10" defaultColWidth="9" defaultRowHeight="15.75" customHeight="1"/>
  <cols>
    <col min="1" max="1" width="1.875" style="1" customWidth="1"/>
    <col min="2" max="2" width="9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1" t="s">
        <v>20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2" t="s">
        <v>17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3" t="s">
        <v>19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54</v>
      </c>
      <c r="E8" s="8"/>
      <c r="F8" s="21"/>
      <c r="G8" s="21"/>
      <c r="H8" s="30" t="s">
        <v>1</v>
      </c>
      <c r="I8" s="17"/>
      <c r="J8" s="74">
        <v>41127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100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58</v>
      </c>
      <c r="F12" s="21"/>
      <c r="G12" s="17"/>
      <c r="H12" s="20" t="s">
        <v>29</v>
      </c>
      <c r="I12" s="20"/>
      <c r="J12" s="31" t="s">
        <v>72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74</v>
      </c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55</v>
      </c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73</v>
      </c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96" t="s">
        <v>59</v>
      </c>
      <c r="C23" s="96"/>
      <c r="D23" s="96" t="s">
        <v>60</v>
      </c>
      <c r="E23" s="96"/>
      <c r="F23" s="96"/>
      <c r="G23" s="97">
        <v>1</v>
      </c>
      <c r="H23" s="104">
        <f>ROUND(P23,0)</f>
        <v>12</v>
      </c>
      <c r="I23" s="47"/>
      <c r="J23" s="47">
        <f>G23*H23</f>
        <v>12</v>
      </c>
      <c r="K23" s="76" t="s">
        <v>75</v>
      </c>
      <c r="L23" s="99">
        <v>4.08</v>
      </c>
      <c r="M23" s="84">
        <v>0.3</v>
      </c>
      <c r="N23" s="17">
        <f>L23/(1-M23)</f>
        <v>5.8285714285714292</v>
      </c>
      <c r="O23" s="98">
        <v>0.5</v>
      </c>
      <c r="P23" s="95">
        <f>N23/(1-O23)</f>
        <v>11.657142857142858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96" t="s">
        <v>61</v>
      </c>
      <c r="C24" s="96"/>
      <c r="D24" s="96" t="s">
        <v>77</v>
      </c>
      <c r="E24" s="96" t="s">
        <v>80</v>
      </c>
      <c r="F24" s="96"/>
      <c r="G24" s="97">
        <v>1</v>
      </c>
      <c r="H24" s="104">
        <f t="shared" ref="H24:H39" si="0">ROUND(P24,0)</f>
        <v>108</v>
      </c>
      <c r="I24" s="47"/>
      <c r="J24" s="47">
        <f t="shared" ref="J24:J39" si="1">G24*H24</f>
        <v>108</v>
      </c>
      <c r="K24" s="76" t="s">
        <v>75</v>
      </c>
      <c r="L24" s="17">
        <v>45.44</v>
      </c>
      <c r="M24" s="84">
        <v>0.3</v>
      </c>
      <c r="N24" s="17">
        <f t="shared" ref="N24:N39" si="2">L24/(1-M24)</f>
        <v>64.914285714285711</v>
      </c>
      <c r="O24" s="98">
        <v>0.4</v>
      </c>
      <c r="P24" s="95">
        <f t="shared" ref="P24:P39" si="3">N24/(1-O24)</f>
        <v>108.19047619047619</v>
      </c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96" t="s">
        <v>62</v>
      </c>
      <c r="C25" s="96"/>
      <c r="D25" s="96" t="s">
        <v>63</v>
      </c>
      <c r="E25" s="96" t="s">
        <v>81</v>
      </c>
      <c r="F25" s="96"/>
      <c r="G25" s="97">
        <v>1</v>
      </c>
      <c r="H25" s="104">
        <f t="shared" si="0"/>
        <v>282</v>
      </c>
      <c r="I25" s="47"/>
      <c r="J25" s="47">
        <f t="shared" si="1"/>
        <v>282</v>
      </c>
      <c r="K25" s="76" t="s">
        <v>75</v>
      </c>
      <c r="L25" s="17">
        <v>138.1</v>
      </c>
      <c r="M25" s="84">
        <v>0.3</v>
      </c>
      <c r="N25" s="17">
        <f t="shared" si="2"/>
        <v>197.28571428571428</v>
      </c>
      <c r="O25" s="98">
        <v>0.3</v>
      </c>
      <c r="P25" s="95">
        <f t="shared" si="3"/>
        <v>281.83673469387753</v>
      </c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96" t="s">
        <v>64</v>
      </c>
      <c r="C26" s="96"/>
      <c r="D26" s="96" t="s">
        <v>76</v>
      </c>
      <c r="E26" s="96" t="s">
        <v>80</v>
      </c>
      <c r="F26" s="96"/>
      <c r="G26" s="97">
        <v>1</v>
      </c>
      <c r="H26" s="104">
        <f t="shared" si="0"/>
        <v>145</v>
      </c>
      <c r="I26" s="47"/>
      <c r="J26" s="47">
        <f t="shared" si="1"/>
        <v>145</v>
      </c>
      <c r="K26" s="76" t="s">
        <v>75</v>
      </c>
      <c r="L26" s="17">
        <v>60.81</v>
      </c>
      <c r="M26" s="84">
        <v>0.3</v>
      </c>
      <c r="N26" s="17">
        <f t="shared" si="2"/>
        <v>86.871428571428581</v>
      </c>
      <c r="O26" s="98">
        <v>0.4</v>
      </c>
      <c r="P26" s="95">
        <f t="shared" si="3"/>
        <v>144.78571428571431</v>
      </c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96" t="s">
        <v>65</v>
      </c>
      <c r="C27" s="96"/>
      <c r="D27" s="96" t="s">
        <v>66</v>
      </c>
      <c r="E27" s="96"/>
      <c r="F27" s="96"/>
      <c r="G27" s="97">
        <v>1</v>
      </c>
      <c r="H27" s="104">
        <f t="shared" si="0"/>
        <v>11</v>
      </c>
      <c r="I27" s="47"/>
      <c r="J27" s="47">
        <f t="shared" si="1"/>
        <v>11</v>
      </c>
      <c r="K27" s="76" t="s">
        <v>75</v>
      </c>
      <c r="L27" s="17">
        <v>3.94</v>
      </c>
      <c r="M27" s="84">
        <v>0.3</v>
      </c>
      <c r="N27" s="17">
        <f t="shared" si="2"/>
        <v>5.628571428571429</v>
      </c>
      <c r="O27" s="98">
        <v>0.5</v>
      </c>
      <c r="P27" s="95">
        <f t="shared" si="3"/>
        <v>11.257142857142858</v>
      </c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96" t="s">
        <v>67</v>
      </c>
      <c r="C28" s="96"/>
      <c r="D28" s="96" t="s">
        <v>78</v>
      </c>
      <c r="E28" s="96" t="s">
        <v>82</v>
      </c>
      <c r="F28" s="96"/>
      <c r="G28" s="97">
        <v>1</v>
      </c>
      <c r="H28" s="104">
        <f t="shared" si="0"/>
        <v>267</v>
      </c>
      <c r="I28" s="47"/>
      <c r="J28" s="47">
        <f t="shared" si="1"/>
        <v>267</v>
      </c>
      <c r="K28" s="76" t="s">
        <v>75</v>
      </c>
      <c r="L28" s="17">
        <v>130.81</v>
      </c>
      <c r="M28" s="84">
        <v>0.3</v>
      </c>
      <c r="N28" s="17">
        <f t="shared" si="2"/>
        <v>186.87142857142859</v>
      </c>
      <c r="O28" s="98">
        <v>0.3</v>
      </c>
      <c r="P28" s="95">
        <f t="shared" si="3"/>
        <v>266.95918367346945</v>
      </c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96" t="s">
        <v>68</v>
      </c>
      <c r="C29" s="96"/>
      <c r="D29" s="96" t="s">
        <v>69</v>
      </c>
      <c r="E29" s="96" t="s">
        <v>79</v>
      </c>
      <c r="F29" s="96"/>
      <c r="G29" s="97">
        <v>1</v>
      </c>
      <c r="H29" s="104">
        <f t="shared" si="0"/>
        <v>1312</v>
      </c>
      <c r="I29" s="47"/>
      <c r="J29" s="47">
        <f t="shared" si="1"/>
        <v>1312</v>
      </c>
      <c r="K29" s="76" t="s">
        <v>75</v>
      </c>
      <c r="L29" s="17">
        <v>643.03</v>
      </c>
      <c r="M29" s="84">
        <v>0.3</v>
      </c>
      <c r="N29" s="17">
        <f t="shared" si="2"/>
        <v>918.61428571428576</v>
      </c>
      <c r="O29" s="98">
        <v>0.3</v>
      </c>
      <c r="P29" s="95">
        <f t="shared" si="3"/>
        <v>1312.3061224489797</v>
      </c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96" t="s">
        <v>70</v>
      </c>
      <c r="C30" s="96"/>
      <c r="D30" s="96" t="s">
        <v>83</v>
      </c>
      <c r="E30" s="96" t="s">
        <v>82</v>
      </c>
      <c r="F30" s="96"/>
      <c r="G30" s="97">
        <v>1</v>
      </c>
      <c r="H30" s="104">
        <f t="shared" si="0"/>
        <v>264</v>
      </c>
      <c r="I30" s="47"/>
      <c r="J30" s="47">
        <f t="shared" si="1"/>
        <v>264</v>
      </c>
      <c r="K30" s="76" t="s">
        <v>75</v>
      </c>
      <c r="L30" s="17">
        <v>129.34</v>
      </c>
      <c r="M30" s="84">
        <v>0.3</v>
      </c>
      <c r="N30" s="17">
        <f t="shared" si="2"/>
        <v>184.7714285714286</v>
      </c>
      <c r="O30" s="98">
        <v>0.3</v>
      </c>
      <c r="P30" s="95">
        <f t="shared" si="3"/>
        <v>263.95918367346945</v>
      </c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96" t="s">
        <v>71</v>
      </c>
      <c r="C31" s="96"/>
      <c r="D31" s="96" t="s">
        <v>84</v>
      </c>
      <c r="E31" s="96" t="s">
        <v>82</v>
      </c>
      <c r="F31" s="96"/>
      <c r="G31" s="97">
        <v>1</v>
      </c>
      <c r="H31" s="104">
        <f t="shared" si="0"/>
        <v>263</v>
      </c>
      <c r="I31" s="47"/>
      <c r="J31" s="47">
        <f t="shared" si="1"/>
        <v>263</v>
      </c>
      <c r="K31" s="76" t="s">
        <v>75</v>
      </c>
      <c r="L31" s="17">
        <v>128.87</v>
      </c>
      <c r="M31" s="84">
        <v>0.3</v>
      </c>
      <c r="N31" s="17">
        <f t="shared" si="2"/>
        <v>184.10000000000002</v>
      </c>
      <c r="O31" s="98">
        <v>0.3</v>
      </c>
      <c r="P31" s="95">
        <f t="shared" si="3"/>
        <v>263.00000000000006</v>
      </c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96" t="s">
        <v>59</v>
      </c>
      <c r="C32" s="96"/>
      <c r="D32" s="96" t="s">
        <v>60</v>
      </c>
      <c r="E32" s="96"/>
      <c r="F32" s="96"/>
      <c r="G32" s="97">
        <v>1</v>
      </c>
      <c r="H32" s="104">
        <f t="shared" si="0"/>
        <v>12</v>
      </c>
      <c r="I32" s="47"/>
      <c r="J32" s="47">
        <f t="shared" si="1"/>
        <v>12</v>
      </c>
      <c r="K32" s="76" t="s">
        <v>75</v>
      </c>
      <c r="L32" s="17">
        <v>4.08</v>
      </c>
      <c r="M32" s="84">
        <v>0.3</v>
      </c>
      <c r="N32" s="17">
        <f t="shared" si="2"/>
        <v>5.8285714285714292</v>
      </c>
      <c r="O32" s="98">
        <v>0.5</v>
      </c>
      <c r="P32" s="95">
        <f t="shared" si="3"/>
        <v>11.657142857142858</v>
      </c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96" t="s">
        <v>61</v>
      </c>
      <c r="C33" s="96"/>
      <c r="D33" s="96" t="s">
        <v>77</v>
      </c>
      <c r="E33" s="96" t="s">
        <v>80</v>
      </c>
      <c r="F33" s="96"/>
      <c r="G33" s="97">
        <v>1</v>
      </c>
      <c r="H33" s="104">
        <f t="shared" si="0"/>
        <v>108</v>
      </c>
      <c r="I33" s="47"/>
      <c r="J33" s="47">
        <f t="shared" si="1"/>
        <v>108</v>
      </c>
      <c r="K33" s="76" t="s">
        <v>75</v>
      </c>
      <c r="L33" s="17">
        <v>45.44</v>
      </c>
      <c r="M33" s="84">
        <v>0.3</v>
      </c>
      <c r="N33" s="17">
        <f t="shared" si="2"/>
        <v>64.914285714285711</v>
      </c>
      <c r="O33" s="98">
        <v>0.4</v>
      </c>
      <c r="P33" s="95">
        <f t="shared" si="3"/>
        <v>108.19047619047619</v>
      </c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96" t="s">
        <v>62</v>
      </c>
      <c r="C34" s="96"/>
      <c r="D34" s="96" t="s">
        <v>63</v>
      </c>
      <c r="E34" s="96" t="s">
        <v>81</v>
      </c>
      <c r="F34" s="96"/>
      <c r="G34" s="97">
        <v>1</v>
      </c>
      <c r="H34" s="104">
        <f t="shared" si="0"/>
        <v>282</v>
      </c>
      <c r="I34" s="47"/>
      <c r="J34" s="47">
        <f t="shared" si="1"/>
        <v>282</v>
      </c>
      <c r="K34" s="76" t="s">
        <v>75</v>
      </c>
      <c r="L34" s="17">
        <v>138.1</v>
      </c>
      <c r="M34" s="84">
        <v>0.3</v>
      </c>
      <c r="N34" s="17">
        <f t="shared" si="2"/>
        <v>197.28571428571428</v>
      </c>
      <c r="O34" s="98">
        <v>0.3</v>
      </c>
      <c r="P34" s="95">
        <f t="shared" si="3"/>
        <v>281.83673469387753</v>
      </c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96" t="s">
        <v>64</v>
      </c>
      <c r="C35" s="96"/>
      <c r="D35" s="96" t="s">
        <v>76</v>
      </c>
      <c r="E35" s="96" t="s">
        <v>80</v>
      </c>
      <c r="F35" s="96"/>
      <c r="G35" s="97">
        <v>1</v>
      </c>
      <c r="H35" s="104">
        <f t="shared" si="0"/>
        <v>174</v>
      </c>
      <c r="I35" s="47"/>
      <c r="J35" s="47">
        <f t="shared" si="1"/>
        <v>174</v>
      </c>
      <c r="K35" s="76" t="s">
        <v>75</v>
      </c>
      <c r="L35" s="17">
        <v>60.81</v>
      </c>
      <c r="M35" s="84">
        <v>0.3</v>
      </c>
      <c r="N35" s="17">
        <f t="shared" si="2"/>
        <v>86.871428571428581</v>
      </c>
      <c r="O35" s="98">
        <v>0.5</v>
      </c>
      <c r="P35" s="95">
        <f t="shared" si="3"/>
        <v>173.74285714285716</v>
      </c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96" t="s">
        <v>65</v>
      </c>
      <c r="C36" s="96"/>
      <c r="D36" s="96" t="s">
        <v>66</v>
      </c>
      <c r="E36" s="96"/>
      <c r="F36" s="96"/>
      <c r="G36" s="97">
        <v>1</v>
      </c>
      <c r="H36" s="104">
        <f t="shared" si="0"/>
        <v>11</v>
      </c>
      <c r="I36" s="47"/>
      <c r="J36" s="47">
        <f t="shared" si="1"/>
        <v>11</v>
      </c>
      <c r="K36" s="76" t="s">
        <v>75</v>
      </c>
      <c r="L36" s="17">
        <v>3.94</v>
      </c>
      <c r="M36" s="84">
        <v>0.3</v>
      </c>
      <c r="N36" s="17">
        <f t="shared" si="2"/>
        <v>5.628571428571429</v>
      </c>
      <c r="O36" s="98">
        <v>0.5</v>
      </c>
      <c r="P36" s="95">
        <f t="shared" si="3"/>
        <v>11.257142857142858</v>
      </c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96" t="s">
        <v>68</v>
      </c>
      <c r="C37" s="96"/>
      <c r="D37" s="96" t="s">
        <v>69</v>
      </c>
      <c r="E37" s="96" t="s">
        <v>79</v>
      </c>
      <c r="F37" s="96"/>
      <c r="G37" s="97">
        <v>1</v>
      </c>
      <c r="H37" s="104">
        <f t="shared" si="0"/>
        <v>1312</v>
      </c>
      <c r="I37" s="47"/>
      <c r="J37" s="47">
        <f t="shared" si="1"/>
        <v>1312</v>
      </c>
      <c r="K37" s="76" t="s">
        <v>75</v>
      </c>
      <c r="L37" s="17">
        <v>643.03</v>
      </c>
      <c r="M37" s="84">
        <v>0.3</v>
      </c>
      <c r="N37" s="17">
        <f t="shared" ref="N37:N38" si="4">L37/(1-M37)</f>
        <v>918.61428571428576</v>
      </c>
      <c r="O37" s="98">
        <v>0.3</v>
      </c>
      <c r="P37" s="95">
        <f t="shared" ref="P37:P38" si="5">N37/(1-O37)</f>
        <v>1312.3061224489797</v>
      </c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96" t="s">
        <v>70</v>
      </c>
      <c r="C38" s="96"/>
      <c r="D38" s="96" t="s">
        <v>85</v>
      </c>
      <c r="E38" s="96" t="s">
        <v>82</v>
      </c>
      <c r="F38" s="96"/>
      <c r="G38" s="97">
        <v>1</v>
      </c>
      <c r="H38" s="104">
        <f t="shared" si="0"/>
        <v>264</v>
      </c>
      <c r="I38" s="47"/>
      <c r="J38" s="47">
        <f t="shared" si="1"/>
        <v>264</v>
      </c>
      <c r="K38" s="76" t="s">
        <v>75</v>
      </c>
      <c r="L38" s="17">
        <v>129.34</v>
      </c>
      <c r="M38" s="84">
        <v>0.3</v>
      </c>
      <c r="N38" s="17">
        <f t="shared" si="4"/>
        <v>184.7714285714286</v>
      </c>
      <c r="O38" s="98">
        <v>0.3</v>
      </c>
      <c r="P38" s="95">
        <f t="shared" si="5"/>
        <v>263.95918367346945</v>
      </c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96" t="s">
        <v>71</v>
      </c>
      <c r="C39" s="96"/>
      <c r="D39" s="96" t="s">
        <v>86</v>
      </c>
      <c r="E39" s="96" t="s">
        <v>82</v>
      </c>
      <c r="F39" s="96"/>
      <c r="G39" s="97">
        <v>1</v>
      </c>
      <c r="H39" s="104">
        <f t="shared" si="0"/>
        <v>263</v>
      </c>
      <c r="I39" s="47"/>
      <c r="J39" s="47">
        <f t="shared" si="1"/>
        <v>263</v>
      </c>
      <c r="K39" s="76" t="s">
        <v>75</v>
      </c>
      <c r="L39" s="17">
        <v>128.87</v>
      </c>
      <c r="M39" s="84">
        <v>0.3</v>
      </c>
      <c r="N39" s="17">
        <f t="shared" si="2"/>
        <v>184.10000000000002</v>
      </c>
      <c r="O39" s="98">
        <v>0.3</v>
      </c>
      <c r="P39" s="95">
        <f t="shared" si="3"/>
        <v>263.00000000000006</v>
      </c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96"/>
      <c r="C40" s="96"/>
      <c r="D40" s="96"/>
      <c r="E40" s="96"/>
      <c r="F40" s="96"/>
      <c r="G40" s="96"/>
      <c r="H40" s="96"/>
      <c r="I40" s="47"/>
      <c r="J40" s="47"/>
      <c r="K40" s="76"/>
      <c r="M40" s="84"/>
      <c r="O40" s="98"/>
      <c r="P40" s="95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E41" s="96"/>
      <c r="F41" s="96"/>
      <c r="G41" s="97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D42" s="37"/>
      <c r="E42" s="96"/>
      <c r="F42" s="96"/>
      <c r="G42" s="97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ht="15.75" customHeight="1" thickBot="1">
      <c r="A43" s="17"/>
      <c r="B43" s="58"/>
      <c r="C43" s="59"/>
      <c r="D43" s="60"/>
      <c r="E43" s="61"/>
      <c r="F43" s="62"/>
      <c r="G43" s="62"/>
      <c r="H43" s="63"/>
      <c r="I43" s="64"/>
      <c r="J43" s="64"/>
      <c r="K43" s="77"/>
    </row>
    <row r="44" spans="1:250" ht="15.75" customHeight="1">
      <c r="A44" s="17"/>
      <c r="B44" s="11"/>
      <c r="C44" s="11"/>
      <c r="D44" s="12"/>
      <c r="E44" s="21"/>
      <c r="F44" s="11"/>
      <c r="G44" s="30" t="s">
        <v>4</v>
      </c>
      <c r="H44" s="48" t="s">
        <v>3</v>
      </c>
      <c r="I44" s="47"/>
      <c r="J44" s="47">
        <f>SUM(J22:J43)</f>
        <v>5090</v>
      </c>
      <c r="K44" s="57"/>
    </row>
    <row r="45" spans="1:250" ht="15.75" customHeight="1">
      <c r="A45" s="17"/>
      <c r="B45" s="11"/>
      <c r="C45" s="11"/>
      <c r="D45" s="12"/>
      <c r="E45" s="41"/>
      <c r="F45" s="39"/>
      <c r="G45" s="40" t="s">
        <v>33</v>
      </c>
      <c r="H45" s="49" t="s">
        <v>3</v>
      </c>
      <c r="I45" s="50"/>
      <c r="J45" s="50">
        <v>0</v>
      </c>
      <c r="K45" s="55"/>
    </row>
    <row r="46" spans="1:250" ht="15.75" customHeight="1">
      <c r="A46" s="17"/>
      <c r="B46" s="11"/>
      <c r="C46" s="11"/>
      <c r="D46" s="12"/>
      <c r="E46" s="42"/>
      <c r="F46" s="43"/>
      <c r="G46" s="54" t="s">
        <v>37</v>
      </c>
      <c r="H46" s="51" t="s">
        <v>3</v>
      </c>
      <c r="I46" s="52"/>
      <c r="J46" s="52">
        <v>0</v>
      </c>
      <c r="K46" s="56"/>
    </row>
    <row r="47" spans="1:250" ht="15.75" customHeight="1" thickBot="1">
      <c r="A47" s="17"/>
      <c r="B47" s="59"/>
      <c r="C47" s="59"/>
      <c r="D47" s="58"/>
      <c r="E47" s="67"/>
      <c r="F47" s="68"/>
      <c r="G47" s="69" t="s">
        <v>34</v>
      </c>
      <c r="H47" s="70" t="s">
        <v>3</v>
      </c>
      <c r="I47" s="71"/>
      <c r="J47" s="71"/>
      <c r="K47" s="72"/>
    </row>
    <row r="48" spans="1:250" ht="15.75" customHeight="1">
      <c r="A48" s="17"/>
      <c r="B48" s="11"/>
      <c r="C48" s="11"/>
      <c r="D48" s="12"/>
      <c r="E48" s="21"/>
      <c r="F48" s="11"/>
      <c r="G48" s="29" t="s">
        <v>35</v>
      </c>
      <c r="H48" s="48" t="s">
        <v>3</v>
      </c>
      <c r="I48" s="47"/>
      <c r="J48" s="47">
        <f>SUM(J44:J47)</f>
        <v>5090</v>
      </c>
      <c r="K48" s="57"/>
    </row>
    <row r="49" spans="1:250" ht="15.75" customHeight="1" thickBot="1">
      <c r="A49" s="17"/>
      <c r="B49" s="59"/>
      <c r="C49" s="59"/>
      <c r="D49" s="58"/>
      <c r="E49" s="61"/>
      <c r="F49" s="59"/>
      <c r="G49" s="65" t="s">
        <v>36</v>
      </c>
      <c r="H49" s="63" t="s">
        <v>3</v>
      </c>
      <c r="I49" s="64"/>
      <c r="J49" s="64">
        <f>0.196*J48</f>
        <v>997.64</v>
      </c>
      <c r="K49" s="66"/>
    </row>
    <row r="50" spans="1:250" ht="15.75" customHeight="1">
      <c r="A50" s="17"/>
      <c r="B50" s="11"/>
      <c r="C50" s="11"/>
      <c r="D50" s="12"/>
      <c r="E50" s="17"/>
      <c r="F50" s="11"/>
      <c r="G50" s="53" t="s">
        <v>4</v>
      </c>
      <c r="H50" s="48" t="s">
        <v>3</v>
      </c>
      <c r="I50" s="47"/>
      <c r="J50" s="48">
        <f>SUM(J48:J49)</f>
        <v>6087.64</v>
      </c>
      <c r="K50" s="57"/>
    </row>
    <row r="51" spans="1:250" ht="15.75" customHeight="1">
      <c r="A51" s="17"/>
      <c r="B51" s="11"/>
      <c r="C51" s="11"/>
      <c r="D51" s="12"/>
      <c r="E51" s="17"/>
      <c r="F51" s="11"/>
      <c r="G51" s="53"/>
      <c r="H51" s="48"/>
      <c r="I51" s="47"/>
      <c r="J51" s="48"/>
      <c r="K51" s="57"/>
    </row>
    <row r="52" spans="1:250" s="17" customFormat="1" ht="15.75" customHeight="1">
      <c r="B52" s="26" t="s">
        <v>53</v>
      </c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8" t="s">
        <v>38</v>
      </c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8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8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1"/>
      <c r="C56" s="11"/>
      <c r="D56" s="18"/>
      <c r="E56" s="11"/>
      <c r="F56" s="11"/>
      <c r="G56" s="13"/>
      <c r="H56" s="19"/>
      <c r="I56" s="11"/>
      <c r="J56" s="15"/>
      <c r="K56" s="16"/>
      <c r="L56" s="2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C57" s="11"/>
      <c r="D57" s="73" t="s">
        <v>39</v>
      </c>
      <c r="E57" s="11"/>
      <c r="F57" s="11"/>
      <c r="G57" s="13"/>
      <c r="H57" s="14"/>
      <c r="I57" s="11"/>
      <c r="J57" s="7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1"/>
      <c r="C58" s="11"/>
      <c r="D58" s="53" t="s">
        <v>40</v>
      </c>
      <c r="E58" s="18" t="s">
        <v>87</v>
      </c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D59" s="25" t="s">
        <v>47</v>
      </c>
      <c r="E59" s="87" t="s">
        <v>51</v>
      </c>
      <c r="K59" s="21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D60" s="25" t="s">
        <v>48</v>
      </c>
      <c r="E60" s="17" t="s">
        <v>41</v>
      </c>
      <c r="K60" s="21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D61" s="25" t="s">
        <v>52</v>
      </c>
      <c r="E61" s="22" t="s">
        <v>42</v>
      </c>
      <c r="K61" s="21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D62" s="25" t="s">
        <v>49</v>
      </c>
      <c r="E62" s="17" t="s">
        <v>43</v>
      </c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1"/>
      <c r="C63" s="11"/>
      <c r="D63" s="53" t="s">
        <v>50</v>
      </c>
      <c r="E63" s="11" t="s">
        <v>44</v>
      </c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 t="s">
        <v>45</v>
      </c>
      <c r="C65" s="11"/>
      <c r="D65" s="12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8"/>
      <c r="C68" s="8"/>
      <c r="D68" s="11"/>
      <c r="E68" s="11"/>
      <c r="F68" s="11"/>
      <c r="G68" s="23"/>
      <c r="H68" s="11"/>
      <c r="I68" s="11"/>
      <c r="J68" s="23"/>
      <c r="K68" s="24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 t="s">
        <v>15</v>
      </c>
      <c r="C69" s="11"/>
      <c r="D69" s="11"/>
      <c r="E69" s="11"/>
      <c r="F69" s="11"/>
      <c r="G69" s="23"/>
      <c r="H69" s="11"/>
      <c r="I69" s="11"/>
      <c r="J69" s="23"/>
      <c r="K69" s="23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 t="s">
        <v>46</v>
      </c>
      <c r="C70" s="8"/>
      <c r="D70" s="11"/>
      <c r="E70" s="11"/>
      <c r="F70" s="11"/>
      <c r="G70" s="23"/>
      <c r="H70" s="11"/>
      <c r="I70" s="11"/>
      <c r="J70" s="23"/>
      <c r="K70" s="23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ht="15.75" customHeight="1">
      <c r="B71" s="8"/>
      <c r="C71" s="8"/>
      <c r="D71" s="5"/>
      <c r="E71" s="6"/>
      <c r="F71" s="6"/>
      <c r="G71" s="7"/>
      <c r="H71" s="6"/>
      <c r="I71" s="6"/>
      <c r="J71" s="7"/>
      <c r="K71" s="7"/>
    </row>
    <row r="72" spans="2:250" ht="15.75" customHeight="1">
      <c r="B72" s="8"/>
      <c r="C72" s="8"/>
      <c r="D72" s="5"/>
      <c r="E72" s="6"/>
      <c r="F72" s="6"/>
      <c r="G72" s="7"/>
      <c r="H72" s="6"/>
      <c r="I72" s="6"/>
      <c r="J72" s="7"/>
      <c r="K72" s="7"/>
    </row>
    <row r="73" spans="2:25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5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5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2:250" ht="15.75" customHeight="1">
      <c r="B77" s="2"/>
      <c r="C77" s="2"/>
      <c r="D77" s="2"/>
      <c r="E77" s="2"/>
      <c r="F77" s="2"/>
      <c r="G77" s="2"/>
      <c r="H77" s="2"/>
      <c r="I77" s="2"/>
      <c r="J77" s="2"/>
      <c r="K77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7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2012-08-06T17:20:45Z</cp:lastPrinted>
  <dcterms:created xsi:type="dcterms:W3CDTF">2000-06-29T05:08:18Z</dcterms:created>
  <dcterms:modified xsi:type="dcterms:W3CDTF">2012-08-06T17:41:06Z</dcterms:modified>
</cp:coreProperties>
</file>