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H25" i="1" l="1"/>
  <c r="J25" i="1" s="1"/>
  <c r="N38" i="1"/>
  <c r="P38" i="1" s="1"/>
  <c r="H38" i="1" s="1"/>
  <c r="J38" i="1" s="1"/>
  <c r="N36" i="1"/>
  <c r="P36" i="1" s="1"/>
  <c r="H36" i="1" s="1"/>
  <c r="J36" i="1" s="1"/>
  <c r="N34" i="1"/>
  <c r="P34" i="1" s="1"/>
  <c r="H34" i="1" s="1"/>
  <c r="J34" i="1" s="1"/>
  <c r="N32" i="1"/>
  <c r="P32" i="1" s="1"/>
  <c r="H32" i="1" s="1"/>
  <c r="J32" i="1" s="1"/>
  <c r="N30" i="1"/>
  <c r="P30" i="1" s="1"/>
  <c r="H30" i="1" s="1"/>
  <c r="J30" i="1" s="1"/>
  <c r="N28" i="1"/>
  <c r="P28" i="1" s="1"/>
  <c r="H28" i="1" s="1"/>
  <c r="J28" i="1" s="1"/>
  <c r="N25" i="1"/>
  <c r="P25" i="1" s="1"/>
  <c r="N23" i="1" l="1"/>
  <c r="P23" i="1" s="1"/>
  <c r="H23" i="1" s="1"/>
  <c r="J23" i="1" l="1"/>
  <c r="J41" i="1" s="1"/>
  <c r="J45" i="1" s="1"/>
  <c r="J47" i="1" l="1"/>
</calcChain>
</file>

<file path=xl/sharedStrings.xml><?xml version="1.0" encoding="utf-8"?>
<sst xmlns="http://schemas.openxmlformats.org/spreadsheetml/2006/main" count="102" uniqueCount="81">
  <si>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</si>
  <si>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</si>
  <si>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</si>
  <si>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</si>
  <si>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</si>
  <si>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</si>
  <si>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</si>
  <si>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</si>
  <si>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</si>
  <si>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</si>
  <si>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</si>
  <si>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</si>
  <si>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</si>
  <si>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</si>
  <si>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</si>
  <si>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</si>
  <si>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</si>
  <si>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</si>
  <si>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</si>
  <si>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</si>
  <si>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</si>
  <si>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</si>
  <si>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</si>
  <si>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</si>
  <si>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</si>
  <si>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</si>
  <si>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</si>
  <si>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</si>
  <si>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</si>
  <si>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</si>
  <si>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</si>
  <si>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</si>
  <si>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</si>
  <si>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</si>
  <si>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</si>
  <si>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</si>
  <si>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</si>
  <si>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</si>
  <si>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</si>
  <si>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</si>
  <si>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</si>
  <si>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</si>
  <si>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</si>
  <si>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</si>
  <si>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</si>
  <si>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</si>
  <si>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</si>
  <si>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</si>
  <si>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</si>
  <si>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</si>
  <si>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</si>
  <si>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</si>
  <si>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</si>
  <si>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</si>
  <si>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A2012RH307</t>
  </si>
  <si>
    <t xml:space="preserve">Azbil Europe N.V. </t>
  </si>
  <si>
    <t xml:space="preserve">Bosdellestraat 120/2 </t>
  </si>
  <si>
    <t>B-1933 Zaventem</t>
  </si>
  <si>
    <t>Belgium</t>
  </si>
  <si>
    <t>Luc Thys</t>
  </si>
  <si>
    <t>STR REMOTE KIT AVEC CABLE 2 M ET SONDE STP</t>
  </si>
  <si>
    <t>4-6</t>
  </si>
  <si>
    <t>06-13740-02</t>
  </si>
  <si>
    <t>00-13564-02</t>
  </si>
  <si>
    <t>LUXTRON M 602 FOT OEM MODULE 2 CANAUX</t>
  </si>
  <si>
    <t>SORTIE ANALOGIQUE 0...10 V, RS232 and 24Vdc</t>
  </si>
  <si>
    <t>Protection box for M 602 2 chanels</t>
  </si>
  <si>
    <t>01-13672-02</t>
  </si>
  <si>
    <t>Connector for M 600 Power supply and RS232 (8 pins)</t>
  </si>
  <si>
    <t>47-1060-08</t>
  </si>
  <si>
    <t>Connector for M 600 analog output (8 pins)</t>
  </si>
  <si>
    <t>47-1163</t>
  </si>
  <si>
    <t>47-1162</t>
  </si>
  <si>
    <t>Spindle for analog output for connector 47-1163</t>
  </si>
  <si>
    <t>38-13359-01</t>
  </si>
  <si>
    <t>user guide</t>
  </si>
  <si>
    <t>TRUE TEMP DATA ACQUISITION SOF TWARE</t>
  </si>
  <si>
    <t>00-12790-01</t>
  </si>
  <si>
    <t>Livré Brussels</t>
  </si>
  <si>
    <t>Offre O F F R E N° 31315 DU 30/07/2012 from Lumasense</t>
  </si>
  <si>
    <t>Mr Antoine Grosse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</si>
</sst>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L18" sqref="L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6.25" style="1" customWidth="1"/>
    <col min="5" max="5" width="35.75" style="1" customWidth="1"/>
    <col min="6" max="6" width="11.87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41127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 t="s">
        <v>79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80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96" t="s">
        <v>60</v>
      </c>
      <c r="F23" s="96"/>
      <c r="G23" s="97">
        <v>2</v>
      </c>
      <c r="H23" s="48">
        <f>ROUND(P23,0)</f>
        <v>1578</v>
      </c>
      <c r="I23" s="47"/>
      <c r="J23" s="47">
        <f>G23*H23</f>
        <v>3156</v>
      </c>
      <c r="K23" s="76" t="s">
        <v>61</v>
      </c>
      <c r="L23" s="17">
        <v>1403</v>
      </c>
      <c r="M23" s="84">
        <v>0.1</v>
      </c>
      <c r="N23" s="17">
        <f>L23*(1-M23)</f>
        <v>1262.7</v>
      </c>
      <c r="O23" s="98">
        <v>0.2</v>
      </c>
      <c r="P23" s="95">
        <f>N23/(1-O23)</f>
        <v>1578.375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>
        <v>2</v>
      </c>
      <c r="C25" s="11"/>
      <c r="D25" s="96" t="s">
        <v>63</v>
      </c>
      <c r="E25" s="96" t="s">
        <v>64</v>
      </c>
      <c r="F25" s="96"/>
      <c r="G25" s="97">
        <v>1</v>
      </c>
      <c r="H25" s="48">
        <f>ROUND(P25,0)</f>
        <v>4586</v>
      </c>
      <c r="I25" s="47"/>
      <c r="J25" s="47">
        <f>G25*H25</f>
        <v>4586</v>
      </c>
      <c r="K25" s="76" t="s">
        <v>61</v>
      </c>
      <c r="L25" s="17">
        <v>4076</v>
      </c>
      <c r="M25" s="84">
        <v>0.1</v>
      </c>
      <c r="N25" s="17">
        <f>L25*(1-M25)</f>
        <v>3668.4</v>
      </c>
      <c r="O25" s="98">
        <v>0.2</v>
      </c>
      <c r="P25" s="95">
        <f>N25/(1-O25)</f>
        <v>4585.5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3</v>
      </c>
      <c r="C28" s="11"/>
      <c r="D28" s="96" t="s">
        <v>67</v>
      </c>
      <c r="E28" s="96" t="s">
        <v>66</v>
      </c>
      <c r="F28" s="96"/>
      <c r="G28" s="97">
        <v>1</v>
      </c>
      <c r="H28" s="48">
        <f>ROUND(P28,0)</f>
        <v>518</v>
      </c>
      <c r="I28" s="47"/>
      <c r="J28" s="47">
        <f>G28*H28</f>
        <v>518</v>
      </c>
      <c r="K28" s="76" t="s">
        <v>61</v>
      </c>
      <c r="L28" s="17">
        <v>460</v>
      </c>
      <c r="M28" s="84">
        <v>0.1</v>
      </c>
      <c r="N28" s="17">
        <f>L28*(1-M28)</f>
        <v>414</v>
      </c>
      <c r="O28" s="98">
        <v>0.2</v>
      </c>
      <c r="P28" s="95">
        <f>N28/(1-O28)</f>
        <v>517.5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4</v>
      </c>
      <c r="C30" s="11"/>
      <c r="D30" s="17" t="s">
        <v>69</v>
      </c>
      <c r="E30" s="96" t="s">
        <v>68</v>
      </c>
      <c r="F30" s="96"/>
      <c r="G30" s="97">
        <v>1</v>
      </c>
      <c r="H30" s="48">
        <f>ROUND(P30,0)</f>
        <v>14</v>
      </c>
      <c r="I30" s="47"/>
      <c r="J30" s="47">
        <f>G30*H30</f>
        <v>14</v>
      </c>
      <c r="K30" s="76" t="s">
        <v>61</v>
      </c>
      <c r="L30" s="17">
        <v>12.5</v>
      </c>
      <c r="M30" s="84">
        <v>0.1</v>
      </c>
      <c r="N30" s="17">
        <f>L30*(1-M30)</f>
        <v>11.25</v>
      </c>
      <c r="O30" s="98">
        <v>0.2</v>
      </c>
      <c r="P30" s="95">
        <f>N30/(1-O30)</f>
        <v>14.0625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5</v>
      </c>
      <c r="C32" s="11"/>
      <c r="D32" s="17" t="s">
        <v>71</v>
      </c>
      <c r="E32" s="96" t="s">
        <v>70</v>
      </c>
      <c r="F32" s="96"/>
      <c r="G32" s="97">
        <v>1</v>
      </c>
      <c r="H32" s="48">
        <f>ROUND(P32,0)</f>
        <v>14</v>
      </c>
      <c r="I32" s="47"/>
      <c r="J32" s="47">
        <f>G32*H32</f>
        <v>14</v>
      </c>
      <c r="K32" s="76" t="s">
        <v>61</v>
      </c>
      <c r="L32" s="17">
        <v>12.5</v>
      </c>
      <c r="M32" s="84">
        <v>0.1</v>
      </c>
      <c r="N32" s="17">
        <f>L32*(1-M32)</f>
        <v>11.25</v>
      </c>
      <c r="O32" s="98">
        <v>0.2</v>
      </c>
      <c r="P32" s="95">
        <f>N32/(1-O32)</f>
        <v>14.0625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6</v>
      </c>
      <c r="C34" s="11"/>
      <c r="D34" s="96" t="s">
        <v>72</v>
      </c>
      <c r="E34" s="96" t="s">
        <v>73</v>
      </c>
      <c r="F34" s="96"/>
      <c r="G34" s="97">
        <v>4</v>
      </c>
      <c r="H34" s="48">
        <f>ROUND(P34,0)</f>
        <v>1</v>
      </c>
      <c r="I34" s="47"/>
      <c r="J34" s="47">
        <f>G34*H34</f>
        <v>4</v>
      </c>
      <c r="K34" s="76" t="s">
        <v>61</v>
      </c>
      <c r="L34" s="17">
        <v>1</v>
      </c>
      <c r="M34" s="84">
        <v>0.1</v>
      </c>
      <c r="N34" s="17">
        <f>L34*(1-M34)</f>
        <v>0.9</v>
      </c>
      <c r="O34" s="98">
        <v>0.2</v>
      </c>
      <c r="P34" s="95">
        <f>N34/(1-O34)</f>
        <v>1.125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7</v>
      </c>
      <c r="C36" s="11"/>
      <c r="D36" s="96" t="s">
        <v>74</v>
      </c>
      <c r="E36" s="96" t="s">
        <v>75</v>
      </c>
      <c r="F36" s="96"/>
      <c r="G36" s="97">
        <v>1</v>
      </c>
      <c r="H36" s="48">
        <f>ROUND(P36,0)</f>
        <v>106</v>
      </c>
      <c r="I36" s="47"/>
      <c r="J36" s="47">
        <f>G36*H36</f>
        <v>106</v>
      </c>
      <c r="K36" s="76" t="s">
        <v>61</v>
      </c>
      <c r="L36" s="17">
        <v>94</v>
      </c>
      <c r="M36" s="84">
        <v>0.1</v>
      </c>
      <c r="N36" s="17">
        <f>L36*(1-M36)</f>
        <v>84.600000000000009</v>
      </c>
      <c r="O36" s="98">
        <v>0.2</v>
      </c>
      <c r="P36" s="95">
        <f>N36/(1-O36)</f>
        <v>105.75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8</v>
      </c>
      <c r="C38" s="11"/>
      <c r="D38" s="96" t="s">
        <v>77</v>
      </c>
      <c r="E38" s="96" t="s">
        <v>76</v>
      </c>
      <c r="F38" s="96"/>
      <c r="G38" s="97">
        <v>1</v>
      </c>
      <c r="H38" s="48">
        <f>ROUND(P38,0)</f>
        <v>547</v>
      </c>
      <c r="I38" s="47"/>
      <c r="J38" s="47">
        <f>G38*H38</f>
        <v>547</v>
      </c>
      <c r="K38" s="76" t="s">
        <v>61</v>
      </c>
      <c r="L38" s="17">
        <v>486</v>
      </c>
      <c r="M38" s="84">
        <v>0.1</v>
      </c>
      <c r="N38" s="17">
        <f>L38*(1-M38)</f>
        <v>437.40000000000003</v>
      </c>
      <c r="O38" s="98">
        <v>0.2</v>
      </c>
      <c r="P38" s="95">
        <f>N38/(1-O38)</f>
        <v>546.75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8945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33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37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34</v>
      </c>
      <c r="H44" s="70" t="s">
        <v>3</v>
      </c>
      <c r="I44" s="71"/>
      <c r="J44" s="71">
        <v>30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35</v>
      </c>
      <c r="H45" s="48" t="s">
        <v>3</v>
      </c>
      <c r="I45" s="47"/>
      <c r="J45" s="47">
        <f>SUM(J41:J44)</f>
        <v>8975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36</v>
      </c>
      <c r="H46" s="63" t="s">
        <v>3</v>
      </c>
      <c r="I46" s="64"/>
      <c r="J46" s="64">
        <v>0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8975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53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38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39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40</v>
      </c>
      <c r="E55" s="18" t="s">
        <v>78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87" t="s">
        <v>51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48</v>
      </c>
      <c r="E57" s="17" t="s">
        <v>41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22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49</v>
      </c>
      <c r="E59" s="17" t="s">
        <v>43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50</v>
      </c>
      <c r="E60" s="11" t="s">
        <v>44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45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15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2012-08-06T05:27:50Z</dcterms:modified>
</cp:coreProperties>
</file>