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H32" i="1" l="1"/>
  <c r="L23" i="1"/>
  <c r="J35" i="1" l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<sst xmlns="http://schemas.openxmlformats.org/spreadsheetml/2006/main" count="93" uniqueCount="77">
  <si>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</si>
  <si>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</si>
  <si>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</si>
  <si>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</si>
  <si>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</si>
  <si>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</si>
  <si>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</si>
  <si>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</si>
  <si>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</si>
  <si>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</si>
  <si>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</si>
  <si>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</si>
  <si>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</si>
  <si>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</si>
  <si>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</si>
  <si>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</si>
  <si>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</si>
  <si>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</si>
  <si>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</si>
  <si>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</si>
  <si>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</si>
  <si>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</si>
  <si>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</si>
  <si>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</si>
  <si>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</si>
  <si>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</si>
  <si>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</si>
  <si>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</si>
  <si>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</si>
  <si>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</si>
  <si>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</si>
  <si>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</si>
  <si>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</si>
  <si>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</si>
  <si>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</si>
  <si>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</si>
  <si>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</si>
  <si>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</si>
  <si>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</si>
  <si>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</si>
  <si>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</si>
  <si>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</si>
  <si>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</si>
  <si>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</si>
  <si>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</si>
  <si>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</si>
  <si>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</si>
  <si>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</si>
  <si>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</si>
  <si>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</si>
  <si>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</si>
  <si>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</si>
  <si>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</si>
  <si>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</si>
  <si>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A2012RH304</t>
  </si>
  <si>
    <t>RESCASET</t>
  </si>
  <si>
    <t>2521 route du tram</t>
  </si>
  <si>
    <t>38690 Colombe</t>
  </si>
  <si>
    <t>Mme Belabed</t>
  </si>
  <si>
    <t>04 76 91 25 70</t>
  </si>
  <si>
    <t>l.belabed@rescaset.com</t>
  </si>
  <si>
    <t>Gamme: 1000Nl/mn</t>
  </si>
  <si>
    <t>Débitmètre massique thermique MCF</t>
  </si>
  <si>
    <t>Connexion : Gaz G1/2 femelle</t>
  </si>
  <si>
    <t>Alimentation: 24Vdc</t>
  </si>
  <si>
    <t>Fonction totalisation</t>
  </si>
  <si>
    <t>Application: Air comprimé</t>
  </si>
  <si>
    <t>dito</t>
  </si>
  <si>
    <t>stock</t>
  </si>
  <si>
    <t>5</t>
  </si>
  <si>
    <t>PA5-4ISX2SK</t>
  </si>
  <si>
    <t>Connecteur M12 et câble 2 mètres</t>
  </si>
  <si>
    <t>Sortie : 4-20mA et impulsion</t>
  </si>
  <si>
    <t>Sortie : RS485</t>
  </si>
  <si>
    <t>Livré Colombe</t>
  </si>
  <si>
    <t>MCF0151AGND0100D0</t>
  </si>
  <si>
    <t>avec certificat de calibration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</si>
</sst>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topLeftCell="A10" zoomScaleNormal="100" workbookViewId="0">
      <selection activeCell="D33" sqref="D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41121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75</v>
      </c>
      <c r="E23" s="96" t="s">
        <v>62</v>
      </c>
      <c r="F23" s="96"/>
      <c r="G23" s="97">
        <v>1</v>
      </c>
      <c r="H23" s="48">
        <v>490</v>
      </c>
      <c r="I23" s="47"/>
      <c r="J23" s="47">
        <f>G23*H23</f>
        <v>490</v>
      </c>
      <c r="K23" s="76" t="s">
        <v>68</v>
      </c>
      <c r="L23" s="17">
        <f>460+30</f>
        <v>490</v>
      </c>
      <c r="M23" s="84">
        <v>0.4</v>
      </c>
      <c r="N23" s="17">
        <f>L23*(1-M23)</f>
        <v>294</v>
      </c>
      <c r="O23" s="98">
        <v>0.4</v>
      </c>
      <c r="P23" s="95">
        <f>N23/(1-O23)</f>
        <v>490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76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75</v>
      </c>
      <c r="E32" s="96" t="s">
        <v>67</v>
      </c>
      <c r="F32" s="96"/>
      <c r="G32" s="97">
        <v>1</v>
      </c>
      <c r="H32" s="48">
        <f>460+250+30</f>
        <v>740</v>
      </c>
      <c r="I32" s="47"/>
      <c r="J32" s="47"/>
      <c r="K32" s="76" t="s">
        <v>69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96" t="s">
        <v>70</v>
      </c>
      <c r="E35" s="96" t="s">
        <v>71</v>
      </c>
      <c r="F35" s="96"/>
      <c r="G35" s="97">
        <v>1</v>
      </c>
      <c r="H35" s="48">
        <v>20</v>
      </c>
      <c r="I35" s="47"/>
      <c r="J35" s="47">
        <f>G35*H35</f>
        <v>20</v>
      </c>
      <c r="K35" s="76" t="s">
        <v>68</v>
      </c>
      <c r="L35" s="17">
        <v>18</v>
      </c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510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33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37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34</v>
      </c>
      <c r="H41" s="70" t="s">
        <v>3</v>
      </c>
      <c r="I41" s="71"/>
      <c r="J41" s="71">
        <v>25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35</v>
      </c>
      <c r="H42" s="48" t="s">
        <v>3</v>
      </c>
      <c r="I42" s="47"/>
      <c r="J42" s="47">
        <f>SUM(J38:J41)</f>
        <v>535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36</v>
      </c>
      <c r="H43" s="63" t="s">
        <v>3</v>
      </c>
      <c r="I43" s="64"/>
      <c r="J43" s="64">
        <f>0.196*J42</f>
        <v>104.86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639.86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53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38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39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40</v>
      </c>
      <c r="E52" s="18" t="s">
        <v>74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87" t="s">
        <v>51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17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22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50</v>
      </c>
      <c r="E57" s="11" t="s">
        <v>44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45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15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46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2012-07-31T09:32:54Z</dcterms:modified>
</cp:coreProperties>
</file>