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<sst xmlns="http://schemas.openxmlformats.org/spreadsheetml/2006/main" count="109" uniqueCount="95">
  <si>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</si>
  <si>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</si>
  <si>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</si>
  <si>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</si>
  <si>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</si>
  <si>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</si>
  <si>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</si>
  <si>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</si>
  <si>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</si>
  <si>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</si>
  <si>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</si>
  <si>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</si>
  <si>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</si>
  <si>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</si>
  <si>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</si>
  <si>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</si>
  <si>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</si>
  <si>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</si>
  <si>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</si>
  <si>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</si>
  <si>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</si>
  <si>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</si>
  <si>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</si>
  <si>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</si>
  <si>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</si>
  <si>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</si>
  <si>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</si>
  <si>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</si>
  <si>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</si>
  <si>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</si>
  <si>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</si>
  <si>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</si>
  <si>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</si>
  <si>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</si>
  <si>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</si>
  <si>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</si>
  <si>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</si>
  <si>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</si>
  <si>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</si>
  <si>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</si>
  <si>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</si>
  <si>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</si>
  <si>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</si>
  <si>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</si>
  <si>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</si>
  <si>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</si>
  <si>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</si>
  <si>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</si>
  <si>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</si>
  <si>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</si>
  <si>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</si>
  <si>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</si>
  <si>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</si>
  <si>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</si>
  <si>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</si>
  <si>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</si>
  <si>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</si>
  <si>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Ex work Allemagne</t>
  </si>
  <si>
    <t>Diamètre interne entre 100 et 1500mm</t>
  </si>
  <si>
    <t>PN16</t>
  </si>
  <si>
    <t>Pression: PN16</t>
  </si>
  <si>
    <t>5-7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</si>
  <si>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</si>
  <si>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</si>
  <si>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</si>
  <si>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</si>
  <si>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</si>
  <si>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</si>
  <si>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</si>
  <si>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A2012RH301</t>
  </si>
  <si>
    <t>Montage bride DN32</t>
  </si>
  <si>
    <t>F</t>
  </si>
  <si>
    <t>Diamètre interne: 592,4 mm ep: 8,8mm</t>
  </si>
  <si>
    <t>Longueur collier: 50mm pour isolation max à 100mm</t>
  </si>
  <si>
    <t>E</t>
  </si>
  <si>
    <t>Materiel de montage: Inox 1.4571</t>
  </si>
  <si>
    <t>SE</t>
  </si>
  <si>
    <t>N2</t>
  </si>
  <si>
    <t>Connexion instrument : Mamelon 1/2-14-NPT male</t>
  </si>
  <si>
    <t>KE</t>
  </si>
  <si>
    <t>Vanne d'arret PN40, 1.4401</t>
  </si>
  <si>
    <t>VE</t>
  </si>
  <si>
    <t>1 paire de joints à vis pour raccord de tuyau de 12 mm, 1,4571</t>
  </si>
  <si>
    <t>SDF-F-22-592,4mm-8,8mm/+50mm-S-E-SE-PN16-N2-KE-VE-H</t>
  </si>
  <si>
    <t>H</t>
  </si>
  <si>
    <t>Materiel: Inox 1.4571 (316Ti)</t>
  </si>
  <si>
    <t>Media : CO2</t>
  </si>
  <si>
    <t>Densité: 1.977Kg/m3</t>
  </si>
  <si>
    <t>Température: 100°C</t>
  </si>
  <si>
    <t>Pression: 151,3 Kpas abs</t>
  </si>
  <si>
    <t>Gamme: 40000Kg/h</t>
  </si>
  <si>
    <t>DP: voir fiche jointe</t>
  </si>
  <si>
    <t>Conduite Horizontale? (V si verticale)</t>
  </si>
  <si>
    <t>SKI Quotation AN120544  D2012RH0756</t>
  </si>
  <si>
    <t>Support buttée filetage avec capot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</si>
</sst>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right" vertical="center"/>
    </xf>
    <xf numFmtId="0" fontId="9" fillId="0" borderId="0" xfId="3" applyFill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21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62</v>
      </c>
      <c r="E8" s="8"/>
      <c r="F8" s="21"/>
      <c r="G8" s="21"/>
      <c r="H8" s="30" t="s">
        <v>1</v>
      </c>
      <c r="I8" s="17"/>
      <c r="J8" s="74">
        <v>41117</v>
      </c>
      <c r="K8" s="21"/>
      <c r="M8" s="89"/>
    </row>
    <row r="9" spans="1:250" ht="15.75" customHeight="1">
      <c r="A9" s="17"/>
      <c r="B9" s="21"/>
      <c r="C9" s="21"/>
      <c r="D9" s="100" t="s">
        <v>63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64</v>
      </c>
      <c r="F12" s="21"/>
      <c r="G12" s="17"/>
      <c r="H12" s="20" t="s">
        <v>31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65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66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67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93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41117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83</v>
      </c>
      <c r="E23" s="17" t="s">
        <v>55</v>
      </c>
      <c r="G23" s="99">
        <v>1</v>
      </c>
      <c r="H23" s="102">
        <v>1707</v>
      </c>
      <c r="I23" s="47"/>
      <c r="J23" s="47">
        <f>G23*H23</f>
        <v>1707</v>
      </c>
      <c r="K23" s="76" t="s">
        <v>61</v>
      </c>
      <c r="L23" s="17">
        <v>2134</v>
      </c>
      <c r="M23" s="84">
        <v>0.4</v>
      </c>
      <c r="N23" s="17">
        <f>L23*(1-M23)</f>
        <v>1280.3999999999999</v>
      </c>
      <c r="O23" s="97">
        <v>0.25</v>
      </c>
      <c r="P23" s="95">
        <f>N23/(1-O23)</f>
        <v>1707.1999999999998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71</v>
      </c>
      <c r="E24" s="17" t="s">
        <v>70</v>
      </c>
      <c r="G24" s="99"/>
      <c r="H24" s="102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58</v>
      </c>
      <c r="G25" s="99"/>
      <c r="H25" s="102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72</v>
      </c>
      <c r="G26" s="99"/>
      <c r="H26" s="102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73</v>
      </c>
      <c r="G27" s="99"/>
      <c r="H27" s="102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85</v>
      </c>
      <c r="G28" s="99"/>
      <c r="H28" s="102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74</v>
      </c>
      <c r="E29" s="17" t="s">
        <v>75</v>
      </c>
      <c r="G29" s="99"/>
      <c r="H29" s="102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76</v>
      </c>
      <c r="E30" s="17" t="s">
        <v>94</v>
      </c>
      <c r="G30" s="99"/>
      <c r="H30" s="102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59</v>
      </c>
      <c r="E31" s="17" t="s">
        <v>60</v>
      </c>
      <c r="G31" s="99"/>
      <c r="H31" s="102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77</v>
      </c>
      <c r="E32" s="17" t="s">
        <v>78</v>
      </c>
      <c r="G32" s="99"/>
      <c r="H32" s="102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79</v>
      </c>
      <c r="E33" s="17" t="s">
        <v>80</v>
      </c>
      <c r="G33" s="99"/>
      <c r="H33" s="102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6" t="s">
        <v>81</v>
      </c>
      <c r="E34" s="100" t="s">
        <v>82</v>
      </c>
      <c r="G34" s="99"/>
      <c r="H34" s="102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20" t="s">
        <v>84</v>
      </c>
      <c r="E35" s="107" t="s">
        <v>92</v>
      </c>
      <c r="G35" s="99"/>
      <c r="H35" s="102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E36" s="17" t="s">
        <v>86</v>
      </c>
      <c r="G36" s="99"/>
      <c r="H36" s="102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E37" s="17" t="s">
        <v>87</v>
      </c>
      <c r="G37" s="99"/>
      <c r="H37" s="102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E38" s="17" t="s">
        <v>88</v>
      </c>
      <c r="G38" s="99"/>
      <c r="H38" s="102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99"/>
      <c r="C39" s="11"/>
      <c r="E39" s="17" t="s">
        <v>89</v>
      </c>
      <c r="G39" s="99"/>
      <c r="H39" s="102"/>
      <c r="I39" s="47"/>
      <c r="J39" s="47"/>
      <c r="K39" s="76"/>
      <c r="M39" s="84"/>
      <c r="O39" s="97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20"/>
      <c r="E40" s="17" t="s">
        <v>90</v>
      </c>
      <c r="G40" s="99"/>
      <c r="H40" s="102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20"/>
      <c r="E41" s="17" t="s">
        <v>91</v>
      </c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96"/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101"/>
      <c r="G43" s="99"/>
      <c r="H43" s="102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1707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35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39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36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37</v>
      </c>
      <c r="H49" s="48" t="s">
        <v>3</v>
      </c>
      <c r="I49" s="47"/>
      <c r="J49" s="47">
        <f>SUM(J45:J48)</f>
        <v>1707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38</v>
      </c>
      <c r="H50" s="63" t="s">
        <v>3</v>
      </c>
      <c r="I50" s="64"/>
      <c r="J50" s="64">
        <f>0.196*J49</f>
        <v>334.572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2041.5720000000001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40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41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42</v>
      </c>
      <c r="E59" s="18" t="s">
        <v>57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87" t="s">
        <v>20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17" t="s">
        <v>45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53</v>
      </c>
      <c r="E64" s="11" t="s">
        <v>46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16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48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63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2012-07-24T09:18:38Z</cp:lastPrinted>
  <dcterms:created xsi:type="dcterms:W3CDTF">2000-06-29T05:08:18Z</dcterms:created>
  <dcterms:modified xsi:type="dcterms:W3CDTF">2012-07-27T16:46:11Z</dcterms:modified>
</cp:coreProperties>
</file>