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1" i="1" l="1"/>
  <c r="J36" i="1"/>
  <c r="J34" i="1"/>
  <c r="N41" i="1"/>
  <c r="P41" i="1" s="1"/>
  <c r="N36" i="1"/>
  <c r="P36" i="1" s="1"/>
  <c r="N34" i="1"/>
  <c r="P34" i="1" s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<sst xmlns="http://schemas.openxmlformats.org/spreadsheetml/2006/main" count="104" uniqueCount="87">
  <si>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</si>
  <si>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</si>
  <si>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</si>
  <si>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</si>
  <si>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</si>
  <si>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</si>
  <si>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</si>
  <si>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</si>
  <si>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</si>
  <si>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</si>
  <si>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</si>
  <si>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</si>
  <si>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</si>
  <si>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</si>
  <si>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</si>
  <si>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</si>
  <si>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</si>
  <si>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</si>
  <si>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</si>
  <si>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</si>
  <si>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</si>
  <si>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</si>
  <si>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</si>
  <si>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</si>
  <si>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</si>
  <si>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</si>
  <si>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</si>
  <si>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</si>
  <si>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</si>
  <si>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</si>
  <si>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</si>
  <si>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</si>
  <si>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</si>
  <si>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</si>
  <si>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</si>
  <si>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</si>
  <si>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</si>
  <si>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</si>
  <si>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</si>
  <si>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</si>
  <si>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</si>
  <si>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</si>
  <si>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</si>
  <si>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</si>
  <si>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</si>
  <si>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</si>
  <si>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</si>
  <si>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</si>
  <si>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</si>
  <si>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</si>
  <si>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</si>
  <si>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</si>
  <si>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</si>
  <si>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</si>
  <si>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</si>
  <si>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A2012RH300</t>
  </si>
  <si>
    <t>Anthony Peuchlestrade</t>
  </si>
  <si>
    <t>+33 4 74 82 32 64</t>
  </si>
  <si>
    <t xml:space="preserve">95 rue de Montmurier, </t>
  </si>
  <si>
    <t>BP 15</t>
  </si>
  <si>
    <t>38291 Saint-Quentin Fallavier Cedex, FRANCE</t>
  </si>
  <si>
    <t>Lafarge</t>
  </si>
  <si>
    <t>anthony.peuchlestrade@lafarge.com</t>
  </si>
  <si>
    <t>GSM-A9TA-BN00</t>
  </si>
  <si>
    <t>Débitmètre massique série Smart Hi-Performance</t>
  </si>
  <si>
    <t>Gamme: 2 à 200 Nml/mn</t>
  </si>
  <si>
    <t>Précision: +-0,3% pleine echelle</t>
  </si>
  <si>
    <t>Application: O2   Temp: Atmos.   Pression: 1 bar abs</t>
  </si>
  <si>
    <t>Connexion: G1/4" femelle</t>
  </si>
  <si>
    <t>Corps de mesure : aluminium</t>
  </si>
  <si>
    <t>Alimentation: 24Vdc</t>
  </si>
  <si>
    <t>Sortie: RS485 + 4-20mA</t>
  </si>
  <si>
    <t>Certificat d'étalonnage 6 points</t>
  </si>
  <si>
    <t>Garantie: 3 ans</t>
  </si>
  <si>
    <t>328-2169</t>
  </si>
  <si>
    <t>Câble USB/RS485</t>
  </si>
  <si>
    <t>328-2234</t>
  </si>
  <si>
    <t>Alimentation 24Vdc</t>
  </si>
  <si>
    <t>Logiciel de visualisation sur PC</t>
  </si>
  <si>
    <t>Visualisation Débit et totalisation</t>
  </si>
  <si>
    <t>Gratuit</t>
  </si>
  <si>
    <t>Module d'acquisition</t>
  </si>
  <si>
    <t>Acquisition des données</t>
  </si>
  <si>
    <t>Exportation des données en format CSV, TXT…</t>
  </si>
  <si>
    <t>Histogramme sur PC</t>
  </si>
  <si>
    <t>livré  Saint-Quentin Fallavier</t>
  </si>
  <si>
    <t>Logiciel get red-y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</si>
</sst>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13" zoomScaleNormal="100" workbookViewId="0">
      <selection activeCell="D39" sqref="D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9.5" style="1" customWidth="1"/>
    <col min="5" max="5" width="40.37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41116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1074</v>
      </c>
      <c r="I23" s="47"/>
      <c r="J23" s="47">
        <f>G23*H23</f>
        <v>1074</v>
      </c>
      <c r="K23" s="76" t="s">
        <v>21</v>
      </c>
      <c r="L23" s="17">
        <v>940</v>
      </c>
      <c r="M23" s="84">
        <v>0.2</v>
      </c>
      <c r="N23" s="17">
        <f>L23*(1-M23)</f>
        <v>752</v>
      </c>
      <c r="O23" s="98">
        <v>0.3</v>
      </c>
      <c r="P23" s="95">
        <f>N23/(1-O23)</f>
        <v>1074.2857142857144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74</v>
      </c>
      <c r="E34" s="96" t="s">
        <v>75</v>
      </c>
      <c r="F34" s="96"/>
      <c r="G34" s="97">
        <v>1</v>
      </c>
      <c r="H34" s="48">
        <v>109</v>
      </c>
      <c r="I34" s="47"/>
      <c r="J34" s="47">
        <f>G34*H34</f>
        <v>109</v>
      </c>
      <c r="K34" s="76" t="s">
        <v>21</v>
      </c>
      <c r="L34" s="17">
        <v>95</v>
      </c>
      <c r="M34" s="84">
        <v>0.2</v>
      </c>
      <c r="N34" s="17">
        <f>L34*(1-M34)</f>
        <v>76</v>
      </c>
      <c r="O34" s="98">
        <v>0.3</v>
      </c>
      <c r="P34" s="95">
        <f>N34/(1-O34)</f>
        <v>108.57142857142858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3</v>
      </c>
      <c r="C36" s="11"/>
      <c r="D36" s="96" t="s">
        <v>76</v>
      </c>
      <c r="E36" s="96" t="s">
        <v>77</v>
      </c>
      <c r="F36" s="96"/>
      <c r="G36" s="97">
        <v>1</v>
      </c>
      <c r="H36" s="48">
        <v>51</v>
      </c>
      <c r="I36" s="47"/>
      <c r="J36" s="47">
        <f>G36*H36</f>
        <v>51</v>
      </c>
      <c r="K36" s="76" t="s">
        <v>21</v>
      </c>
      <c r="L36" s="17">
        <v>45</v>
      </c>
      <c r="M36" s="84">
        <v>0.2</v>
      </c>
      <c r="N36" s="17">
        <f>L36*(1-M36)</f>
        <v>36</v>
      </c>
      <c r="O36" s="98">
        <v>0.3</v>
      </c>
      <c r="P36" s="95">
        <f>N36/(1-O36)</f>
        <v>51.428571428571431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>
        <v>4</v>
      </c>
      <c r="C38" s="11"/>
      <c r="D38" s="96" t="s">
        <v>86</v>
      </c>
      <c r="E38" s="96" t="s">
        <v>78</v>
      </c>
      <c r="F38" s="96"/>
      <c r="G38" s="97">
        <v>1</v>
      </c>
      <c r="H38" s="48" t="s">
        <v>80</v>
      </c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>
        <v>5</v>
      </c>
      <c r="C41" s="11"/>
      <c r="D41" s="96" t="s">
        <v>81</v>
      </c>
      <c r="E41" s="96" t="s">
        <v>82</v>
      </c>
      <c r="F41" s="96"/>
      <c r="G41" s="97">
        <v>1</v>
      </c>
      <c r="H41" s="48">
        <v>230</v>
      </c>
      <c r="I41" s="47"/>
      <c r="J41" s="47">
        <f>G41*H41</f>
        <v>230</v>
      </c>
      <c r="K41" s="76" t="s">
        <v>21</v>
      </c>
      <c r="L41" s="17">
        <v>200</v>
      </c>
      <c r="M41" s="84">
        <v>0.2</v>
      </c>
      <c r="N41" s="17">
        <f>L41*(1-M41)</f>
        <v>160</v>
      </c>
      <c r="O41" s="98">
        <v>0.3</v>
      </c>
      <c r="P41" s="95">
        <f>N41/(1-O41)</f>
        <v>228.57142857142858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84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83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1464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34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38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35</v>
      </c>
      <c r="H49" s="70" t="s">
        <v>3</v>
      </c>
      <c r="I49" s="71"/>
      <c r="J49" s="71">
        <v>30</v>
      </c>
      <c r="K49" s="72"/>
      <c r="L49" s="17">
        <v>25</v>
      </c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8" t="s">
        <v>3</v>
      </c>
      <c r="I50" s="47"/>
      <c r="J50" s="47">
        <f>SUM(J46:J49)</f>
        <v>1494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37</v>
      </c>
      <c r="H51" s="63" t="s">
        <v>3</v>
      </c>
      <c r="I51" s="64"/>
      <c r="J51" s="64">
        <f>0.196*J50</f>
        <v>292.82400000000001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1786.8240000000001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54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40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41</v>
      </c>
      <c r="E60" s="18" t="s">
        <v>85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87" t="s">
        <v>52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53</v>
      </c>
      <c r="E63" s="22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7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2012-07-26T12:13:37Z</cp:lastPrinted>
  <dcterms:created xsi:type="dcterms:W3CDTF">2000-06-29T05:08:18Z</dcterms:created>
  <dcterms:modified xsi:type="dcterms:W3CDTF">2012-07-26T12:16:04Z</dcterms:modified>
</cp:coreProperties>
</file>