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L32" i="1"/>
  <c r="N32" i="1" s="1"/>
  <c r="P32" i="1" s="1"/>
  <c r="L23" i="1"/>
  <c r="N23" i="1" l="1"/>
  <c r="P23" i="1" s="1"/>
  <c r="J23" i="1" l="1"/>
  <c r="J38" i="1" s="1"/>
  <c r="J42" i="1" s="1"/>
  <c r="J44" i="1" l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<sst xmlns="http://schemas.openxmlformats.org/spreadsheetml/2006/main" count="96" uniqueCount="82">
  <si>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</si>
  <si>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</si>
  <si>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</si>
  <si>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</si>
  <si>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</si>
  <si>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</si>
  <si>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</si>
  <si>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</si>
  <si>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</si>
  <si>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</si>
  <si>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</si>
  <si>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</si>
  <si>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</si>
  <si>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</si>
  <si>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</si>
  <si>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</si>
  <si>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</si>
  <si>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</si>
  <si>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</si>
  <si>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</si>
  <si>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</si>
  <si>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</si>
  <si>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</si>
  <si>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</si>
  <si>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</si>
  <si>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</si>
  <si>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</si>
  <si>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</si>
  <si>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</si>
  <si>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</si>
  <si>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</si>
  <si>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</si>
  <si>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</si>
  <si>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</si>
  <si>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</si>
  <si>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</si>
  <si>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</si>
  <si>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</si>
  <si>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</si>
  <si>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</si>
  <si>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</si>
  <si>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</si>
  <si>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</si>
  <si>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</si>
  <si>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</si>
  <si>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</si>
  <si>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</si>
  <si>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</si>
  <si>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</si>
  <si>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</si>
  <si>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</si>
  <si>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</si>
  <si>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</si>
  <si>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A2012RH293</t>
  </si>
  <si>
    <t>L Marzolino,</t>
  </si>
  <si>
    <t>Clever House Belgium </t>
  </si>
  <si>
    <t>Eng Div of B-1080 Brussels </t>
  </si>
  <si>
    <t>79 Av des Missionnaires</t>
  </si>
  <si>
    <t>B-1080 Molenbeek Brussels</t>
  </si>
  <si>
    <t>Tel 003224102112</t>
  </si>
  <si>
    <t>Fax 003224101043</t>
  </si>
  <si>
    <t>Gsm 0032498976012</t>
  </si>
  <si>
    <t>S. Social (Head office) : Clever House sprl</t>
  </si>
  <si>
    <t>62 rue E. Vandervelde B-6031 Monceau/S/S</t>
  </si>
  <si>
    <t>TVA (VAT) n° : BE0423287511</t>
  </si>
  <si>
    <t>www.cleverhouse.net</t>
  </si>
  <si>
    <t>Electromagnetic Flowmeter Magflux</t>
  </si>
  <si>
    <t>Compact version</t>
  </si>
  <si>
    <t>Electrodes: Stainless steel 1.4571</t>
  </si>
  <si>
    <t>Power supply: 18-36Vdc</t>
  </si>
  <si>
    <t>Output: 4-20mA with Hart</t>
  </si>
  <si>
    <t>Flange type DN80 PN16 steel</t>
  </si>
  <si>
    <t>MAG5702-1HA10-3CB1</t>
  </si>
  <si>
    <t>With display</t>
  </si>
  <si>
    <t>2</t>
  </si>
  <si>
    <t>stock</t>
  </si>
  <si>
    <t>MAG5704-1CA10-3CB1</t>
  </si>
  <si>
    <t>dito</t>
  </si>
  <si>
    <t>Flange type DN25 PN40 steel</t>
  </si>
  <si>
    <t>Ex Work Kerpen Germany</t>
  </si>
  <si>
    <t>50% advance, rest in 30 days</t>
  </si>
  <si>
    <t>Liner: PTFE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</si>
</sst>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leverhouse.net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13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88" t="s">
        <v>54</v>
      </c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88" t="s">
        <v>55</v>
      </c>
      <c r="E8" s="8"/>
      <c r="F8" s="21"/>
      <c r="G8" s="21"/>
      <c r="H8" s="30" t="s">
        <v>1</v>
      </c>
      <c r="I8" s="17"/>
      <c r="J8" s="73">
        <v>41108</v>
      </c>
      <c r="K8" s="21"/>
      <c r="M8" s="88"/>
    </row>
    <row r="9" spans="1:250" ht="15.75" customHeight="1">
      <c r="A9" s="17"/>
      <c r="B9" s="21"/>
      <c r="C9" s="21"/>
      <c r="D9" s="88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88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88" t="s">
        <v>58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88" t="s">
        <v>59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8"/>
    </row>
    <row r="13" spans="1:250" ht="15.75" customHeight="1">
      <c r="A13" s="17"/>
      <c r="B13" s="77" t="s">
        <v>8</v>
      </c>
      <c r="C13" s="21"/>
      <c r="D13" s="88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7" t="s">
        <v>7</v>
      </c>
      <c r="C14" s="21"/>
      <c r="D14" s="88" t="s">
        <v>61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88" t="s">
        <v>62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88" t="s">
        <v>63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D17" s="88" t="s">
        <v>64</v>
      </c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D18" s="98" t="s">
        <v>65</v>
      </c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72</v>
      </c>
      <c r="E23" s="95" t="s">
        <v>66</v>
      </c>
      <c r="F23" s="95"/>
      <c r="G23" s="96">
        <v>1</v>
      </c>
      <c r="H23" s="47">
        <v>1240</v>
      </c>
      <c r="I23" s="46"/>
      <c r="J23" s="46">
        <f>G23*H23</f>
        <v>1240</v>
      </c>
      <c r="K23" s="75" t="s">
        <v>74</v>
      </c>
      <c r="L23" s="17">
        <f>904+705+167+99</f>
        <v>1875</v>
      </c>
      <c r="M23" s="83">
        <v>0.56999999999999995</v>
      </c>
      <c r="N23" s="17">
        <f>L23*(1-M23)</f>
        <v>806.25000000000011</v>
      </c>
      <c r="O23" s="97">
        <v>0.35</v>
      </c>
      <c r="P23" s="94">
        <f>N23/(1-O23)</f>
        <v>1240.3846153846155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5" t="s">
        <v>71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81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 t="s">
        <v>67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 t="s">
        <v>68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5" t="s">
        <v>69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 t="s">
        <v>70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36"/>
      <c r="E30" s="95" t="s">
        <v>73</v>
      </c>
      <c r="F30" s="95"/>
      <c r="G30" s="96"/>
      <c r="H30" s="47"/>
      <c r="I30" s="46"/>
      <c r="J30" s="46"/>
      <c r="K30" s="75"/>
      <c r="M30" s="83"/>
      <c r="O30" s="97"/>
      <c r="P30" s="9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>
        <v>2</v>
      </c>
      <c r="C32" s="11"/>
      <c r="D32" s="95" t="s">
        <v>76</v>
      </c>
      <c r="E32" s="95" t="s">
        <v>77</v>
      </c>
      <c r="F32" s="95"/>
      <c r="G32" s="96">
        <v>2</v>
      </c>
      <c r="H32" s="47">
        <v>1108</v>
      </c>
      <c r="I32" s="46"/>
      <c r="J32" s="46">
        <f>G32*H32</f>
        <v>2216</v>
      </c>
      <c r="K32" s="75" t="s">
        <v>75</v>
      </c>
      <c r="L32" s="17">
        <f>704+705+167+99</f>
        <v>1675</v>
      </c>
      <c r="M32" s="83">
        <v>0.56999999999999995</v>
      </c>
      <c r="N32" s="17">
        <f>L32*(1-M32)</f>
        <v>720.25000000000011</v>
      </c>
      <c r="O32" s="97">
        <v>0.35</v>
      </c>
      <c r="P32" s="94">
        <f>N32/(1-O32)</f>
        <v>1108.0769230769233</v>
      </c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/>
      <c r="C33" s="11"/>
      <c r="E33" s="95" t="s">
        <v>78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D34" s="95"/>
      <c r="E34" s="95"/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/>
      <c r="C35" s="11"/>
      <c r="D35" s="95"/>
      <c r="E35" s="95"/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D36" s="95"/>
      <c r="E36" s="95"/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ht="15.75" customHeight="1" thickBot="1">
      <c r="A37" s="17"/>
      <c r="B37" s="57"/>
      <c r="C37" s="58"/>
      <c r="D37" s="59"/>
      <c r="E37" s="60"/>
      <c r="F37" s="61"/>
      <c r="G37" s="61"/>
      <c r="H37" s="62"/>
      <c r="I37" s="63"/>
      <c r="J37" s="63"/>
      <c r="K37" s="76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7" t="s">
        <v>3</v>
      </c>
      <c r="I38" s="46"/>
      <c r="J38" s="46">
        <f>SUM(J22:J37)</f>
        <v>3456</v>
      </c>
      <c r="K38" s="56"/>
    </row>
    <row r="39" spans="1:250" ht="15.75" customHeight="1">
      <c r="A39" s="17"/>
      <c r="B39" s="11"/>
      <c r="C39" s="11"/>
      <c r="D39" s="12"/>
      <c r="E39" s="40"/>
      <c r="F39" s="38"/>
      <c r="G39" s="39" t="s">
        <v>33</v>
      </c>
      <c r="H39" s="48" t="s">
        <v>3</v>
      </c>
      <c r="I39" s="49"/>
      <c r="J39" s="49">
        <v>0</v>
      </c>
      <c r="K39" s="54"/>
    </row>
    <row r="40" spans="1:250" ht="15.75" customHeight="1">
      <c r="A40" s="17"/>
      <c r="B40" s="11"/>
      <c r="C40" s="11"/>
      <c r="D40" s="12"/>
      <c r="E40" s="41"/>
      <c r="F40" s="42"/>
      <c r="G40" s="53" t="s">
        <v>37</v>
      </c>
      <c r="H40" s="50" t="s">
        <v>3</v>
      </c>
      <c r="I40" s="51"/>
      <c r="J40" s="51">
        <v>0</v>
      </c>
      <c r="K40" s="55"/>
    </row>
    <row r="41" spans="1:250" ht="15.75" customHeight="1" thickBot="1">
      <c r="A41" s="17"/>
      <c r="B41" s="58"/>
      <c r="C41" s="58"/>
      <c r="D41" s="57"/>
      <c r="E41" s="66"/>
      <c r="F41" s="67"/>
      <c r="G41" s="68" t="s">
        <v>34</v>
      </c>
      <c r="H41" s="69" t="s">
        <v>3</v>
      </c>
      <c r="I41" s="70"/>
      <c r="J41" s="70"/>
      <c r="K41" s="71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7" t="s">
        <v>3</v>
      </c>
      <c r="I42" s="46"/>
      <c r="J42" s="46">
        <f>SUM(J38:J41)</f>
        <v>3456</v>
      </c>
      <c r="K42" s="56"/>
    </row>
    <row r="43" spans="1:250" ht="15.75" customHeight="1" thickBot="1">
      <c r="A43" s="17"/>
      <c r="B43" s="58"/>
      <c r="C43" s="58"/>
      <c r="D43" s="57"/>
      <c r="E43" s="60"/>
      <c r="F43" s="58"/>
      <c r="G43" s="64" t="s">
        <v>36</v>
      </c>
      <c r="H43" s="62" t="s">
        <v>3</v>
      </c>
      <c r="I43" s="63"/>
      <c r="J43" s="63"/>
      <c r="K43" s="65"/>
    </row>
    <row r="44" spans="1:250" ht="15.75" customHeight="1">
      <c r="A44" s="17"/>
      <c r="B44" s="11"/>
      <c r="C44" s="11"/>
      <c r="D44" s="12"/>
      <c r="E44" s="17"/>
      <c r="F44" s="11"/>
      <c r="G44" s="52" t="s">
        <v>4</v>
      </c>
      <c r="H44" s="47" t="s">
        <v>3</v>
      </c>
      <c r="I44" s="46"/>
      <c r="J44" s="47">
        <f>SUM(J42:J43)</f>
        <v>3456</v>
      </c>
      <c r="K44" s="56"/>
    </row>
    <row r="45" spans="1:250" ht="15.75" customHeight="1">
      <c r="A45" s="17"/>
      <c r="B45" s="11"/>
      <c r="C45" s="11"/>
      <c r="D45" s="12"/>
      <c r="E45" s="17"/>
      <c r="F45" s="11"/>
      <c r="G45" s="52"/>
      <c r="H45" s="47"/>
      <c r="I45" s="46"/>
      <c r="J45" s="47"/>
      <c r="K45" s="56"/>
    </row>
    <row r="46" spans="1:250" s="17" customFormat="1" ht="15.75" customHeight="1">
      <c r="B46" s="26" t="s">
        <v>52</v>
      </c>
      <c r="C46" s="11"/>
      <c r="D46" s="12"/>
      <c r="E46" s="11"/>
      <c r="F46" s="11"/>
      <c r="G46" s="13"/>
      <c r="H46" s="14"/>
      <c r="I46" s="11"/>
      <c r="J46" s="15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C51" s="11"/>
      <c r="D51" s="72" t="s">
        <v>39</v>
      </c>
      <c r="E51" s="11"/>
      <c r="F51" s="11"/>
      <c r="G51" s="13"/>
      <c r="H51" s="14"/>
      <c r="I51" s="11"/>
      <c r="J51" s="74"/>
      <c r="K51" s="1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1"/>
      <c r="C52" s="11"/>
      <c r="D52" s="52" t="s">
        <v>40</v>
      </c>
      <c r="E52" s="18" t="s">
        <v>79</v>
      </c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D53" s="25" t="s">
        <v>47</v>
      </c>
      <c r="E53" s="86" t="s">
        <v>80</v>
      </c>
      <c r="K53" s="2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D54" s="25" t="s">
        <v>48</v>
      </c>
      <c r="E54" s="17" t="s">
        <v>41</v>
      </c>
      <c r="K54" s="2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D55" s="25" t="s">
        <v>51</v>
      </c>
      <c r="E55" s="22" t="s">
        <v>42</v>
      </c>
      <c r="K55" s="2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D56" s="25" t="s">
        <v>49</v>
      </c>
      <c r="E56" s="17" t="s">
        <v>43</v>
      </c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52" t="s">
        <v>50</v>
      </c>
      <c r="E57" s="11" t="s">
        <v>44</v>
      </c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8" r:id="rId3" tooltip="blocked::http://www.cleverhouse.net/" display="http://www.cleverhouse.net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2012-07-18T14:30:19Z</cp:lastPrinted>
  <dcterms:created xsi:type="dcterms:W3CDTF">2000-06-29T05:08:18Z</dcterms:created>
  <dcterms:modified xsi:type="dcterms:W3CDTF">2012-07-18T14:34:52Z</dcterms:modified>
</cp:coreProperties>
</file>