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N46" i="1" l="1"/>
  <c r="L40" i="1"/>
  <c r="L46" i="1"/>
  <c r="J37" i="1"/>
  <c r="N37" i="1"/>
  <c r="P37" i="1" s="1"/>
  <c r="J34" i="1"/>
  <c r="N34" i="1"/>
  <c r="P34" i="1" s="1"/>
  <c r="J40" i="1" l="1"/>
  <c r="J31" i="1"/>
  <c r="N40" i="1" l="1"/>
  <c r="P40" i="1" s="1"/>
  <c r="N31" i="1"/>
  <c r="P31" i="1" s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<sst xmlns="http://schemas.openxmlformats.org/spreadsheetml/2006/main" count="114" uniqueCount="94">
  <si>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</si>
  <si>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</si>
  <si>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</si>
  <si>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</si>
  <si>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</si>
  <si>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</si>
  <si>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</si>
  <si>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</si>
  <si>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</si>
  <si>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</si>
  <si>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</si>
  <si>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</si>
  <si>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</si>
  <si>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</si>
  <si>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</si>
  <si>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</si>
  <si>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</si>
  <si>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</si>
  <si>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</si>
  <si>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</si>
  <si>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</si>
  <si>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</si>
  <si>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</si>
  <si>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</si>
  <si>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</si>
  <si>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</si>
  <si>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</si>
  <si>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</si>
  <si>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</si>
  <si>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</si>
  <si>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</si>
  <si>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</si>
  <si>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</si>
  <si>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</si>
  <si>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</si>
  <si>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</si>
  <si>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</si>
  <si>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</si>
  <si>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</si>
  <si>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</si>
  <si>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</si>
  <si>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</si>
  <si>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</si>
  <si>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</si>
  <si>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</si>
  <si>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</si>
  <si>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</si>
  <si>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</si>
  <si>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</si>
  <si>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</si>
  <si>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</si>
  <si>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</si>
  <si>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</si>
  <si>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</si>
  <si>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24 avenue du Général de Gaulle</t>
  </si>
  <si>
    <t>91178 VIRY CHATILLON CEDEX</t>
  </si>
  <si>
    <t>Satelec Fayat</t>
  </si>
  <si>
    <t>Débitmètre électromagnétique Magflux A</t>
  </si>
  <si>
    <t>Révêtement: Caouchouc dur (eau potable)</t>
  </si>
  <si>
    <t>Electrodes: 1,4571 Inox</t>
  </si>
  <si>
    <t>Connexion: M16*1,5</t>
  </si>
  <si>
    <t>MAG5040-1AB10-1AA0</t>
  </si>
  <si>
    <t>Convertisseur Magflux M1</t>
  </si>
  <si>
    <t>Alimentation : 230Vac</t>
  </si>
  <si>
    <t>Sortie : 4-20mA et pulses</t>
  </si>
  <si>
    <t>Avec afficheur</t>
  </si>
  <si>
    <t>Version déportée</t>
  </si>
  <si>
    <t>Connexion: M20/M16 * 1,5</t>
  </si>
  <si>
    <t>Net:</t>
  </si>
  <si>
    <t>Richard COSSET</t>
  </si>
  <si>
    <t>Conducteur de travaux</t>
  </si>
  <si>
    <t>Activité Industrie Environnement</t>
  </si>
  <si>
    <t>SATELEC</t>
  </si>
  <si>
    <t>24, Avenue du Général de Gaulle</t>
  </si>
  <si>
    <t>91178 VIRY-CHATILLON</t>
  </si>
  <si>
    <t>Tel. :   01 69 56 56 56</t>
  </si>
  <si>
    <t>Mob. : 06 79 56 22 52</t>
  </si>
  <si>
    <t>Fax. :  01 69 56 55 29</t>
  </si>
  <si>
    <t>r.cosset@satelec.fayat.com</t>
  </si>
  <si>
    <t>A2012RH291</t>
  </si>
  <si>
    <t>MAG5711-2RA10-0CB0</t>
  </si>
  <si>
    <t>4</t>
  </si>
  <si>
    <t>DN400 PN10 brides acier</t>
  </si>
  <si>
    <t>dito</t>
  </si>
  <si>
    <t>MAG5712-2PA10-0CB0</t>
  </si>
  <si>
    <t>version déportée</t>
  </si>
  <si>
    <t>MAG5711-2NA10-0CB0</t>
  </si>
  <si>
    <t>DN250 PN10</t>
  </si>
  <si>
    <t>DN300 PN16</t>
  </si>
  <si>
    <t>MAG5712-2LA10-0CB0</t>
  </si>
  <si>
    <t>DN150 PN16</t>
  </si>
  <si>
    <t>avec câble 35 mètres</t>
  </si>
  <si>
    <t>FCA Kerpen Allemagne, emballage et transport en sus</t>
  </si>
  <si>
    <t>Protection: IP67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</si>
</sst>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sz val="10"/>
      <name val="Microsoft Sans Serif"/>
      <family val="2"/>
    </font>
    <font>
      <b/>
      <sz val="10"/>
      <color rgb="FF66757E"/>
      <name val="Calibri"/>
      <family val="2"/>
    </font>
    <font>
      <i/>
      <sz val="10"/>
      <color rgb="FF66757E"/>
      <name val="Calibri"/>
      <family val="2"/>
    </font>
    <font>
      <sz val="10"/>
      <color rgb="FF66757E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.cosset@satelec.fayat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3" t="s">
        <v>70</v>
      </c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04" t="s">
        <v>71</v>
      </c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41107</v>
      </c>
      <c r="K8" s="21"/>
      <c r="L8" s="105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L9" s="102" t="s">
        <v>72</v>
      </c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L10" s="106" t="s">
        <v>73</v>
      </c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L11" s="106" t="s">
        <v>74</v>
      </c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29</v>
      </c>
      <c r="I12" s="20"/>
      <c r="J12" s="31" t="s">
        <v>79</v>
      </c>
      <c r="K12" s="21"/>
    </row>
    <row r="13" spans="1:250" ht="15.75" customHeight="1">
      <c r="A13" s="17"/>
      <c r="B13" s="78" t="s">
        <v>8</v>
      </c>
      <c r="C13" s="21"/>
      <c r="D13" s="96" t="s">
        <v>75</v>
      </c>
      <c r="E13" s="89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6" t="s">
        <v>76</v>
      </c>
      <c r="E14" s="90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77</v>
      </c>
      <c r="E15" s="17"/>
      <c r="F15" s="21"/>
      <c r="G15" s="17"/>
      <c r="H15" s="20" t="s">
        <v>7</v>
      </c>
      <c r="J15" s="83" t="s">
        <v>13</v>
      </c>
      <c r="K15" s="21"/>
    </row>
    <row r="16" spans="1:250" ht="15.75" customHeight="1">
      <c r="A16" s="17"/>
      <c r="B16" s="80" t="s">
        <v>11</v>
      </c>
      <c r="C16" s="17"/>
      <c r="D16" s="96" t="s">
        <v>78</v>
      </c>
      <c r="E16" s="89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80</v>
      </c>
      <c r="E23" s="96" t="s">
        <v>57</v>
      </c>
      <c r="F23" s="96"/>
      <c r="G23" s="97">
        <v>1</v>
      </c>
      <c r="H23" s="48">
        <v>2666</v>
      </c>
      <c r="I23" s="47"/>
      <c r="J23" s="47">
        <f>G23*H23</f>
        <v>2666</v>
      </c>
      <c r="K23" s="76" t="s">
        <v>81</v>
      </c>
      <c r="L23" s="17">
        <v>3720</v>
      </c>
      <c r="M23" s="84">
        <v>0.56999999999999995</v>
      </c>
      <c r="N23" s="17">
        <f>L23*(1-M23)</f>
        <v>1599.6000000000001</v>
      </c>
      <c r="O23" s="98">
        <v>0.4</v>
      </c>
      <c r="P23" s="95">
        <f>N23/(1-O23)</f>
        <v>2666.0000000000005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93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85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84</v>
      </c>
      <c r="E31" s="96" t="s">
        <v>83</v>
      </c>
      <c r="F31" s="96"/>
      <c r="G31" s="97">
        <v>1</v>
      </c>
      <c r="H31" s="48">
        <v>1782</v>
      </c>
      <c r="I31" s="47"/>
      <c r="J31" s="47">
        <f>G31*H31</f>
        <v>1782</v>
      </c>
      <c r="K31" s="76" t="s">
        <v>81</v>
      </c>
      <c r="L31" s="17">
        <v>2486</v>
      </c>
      <c r="M31" s="84">
        <v>0.56999999999999995</v>
      </c>
      <c r="N31" s="17">
        <f>L31*(1-M31)</f>
        <v>1068.98</v>
      </c>
      <c r="O31" s="98">
        <v>0.4</v>
      </c>
      <c r="P31" s="95">
        <f>N31/(1-O31)</f>
        <v>1781.6333333333334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96" t="s">
        <v>86</v>
      </c>
      <c r="E34" s="96" t="s">
        <v>83</v>
      </c>
      <c r="F34" s="96"/>
      <c r="G34" s="97">
        <v>1</v>
      </c>
      <c r="H34" s="48">
        <v>1094</v>
      </c>
      <c r="I34" s="47"/>
      <c r="J34" s="47">
        <f>G34*H34</f>
        <v>1094</v>
      </c>
      <c r="K34" s="76" t="s">
        <v>81</v>
      </c>
      <c r="L34" s="17">
        <v>1527</v>
      </c>
      <c r="M34" s="84">
        <v>0.56999999999999995</v>
      </c>
      <c r="N34" s="17">
        <f>L34*(1-M34)</f>
        <v>656.61000000000013</v>
      </c>
      <c r="O34" s="98">
        <v>0.4</v>
      </c>
      <c r="P34" s="95">
        <f>N34/(1-O34)</f>
        <v>1094.3500000000004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87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96" t="s">
        <v>89</v>
      </c>
      <c r="E37" s="96" t="s">
        <v>83</v>
      </c>
      <c r="F37" s="96"/>
      <c r="G37" s="97">
        <v>1</v>
      </c>
      <c r="H37" s="48">
        <v>735</v>
      </c>
      <c r="I37" s="47"/>
      <c r="J37" s="47">
        <f>G37*H37</f>
        <v>735</v>
      </c>
      <c r="K37" s="76" t="s">
        <v>81</v>
      </c>
      <c r="L37" s="17">
        <v>1025</v>
      </c>
      <c r="M37" s="84">
        <v>0.56999999999999995</v>
      </c>
      <c r="N37" s="17">
        <f>L37*(1-M37)</f>
        <v>440.75000000000006</v>
      </c>
      <c r="O37" s="98">
        <v>0.4</v>
      </c>
      <c r="P37" s="95">
        <f>N37/(1-O37)</f>
        <v>734.58333333333348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90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D40" s="11" t="s">
        <v>61</v>
      </c>
      <c r="E40" s="96" t="s">
        <v>62</v>
      </c>
      <c r="F40" s="96"/>
      <c r="G40" s="97">
        <v>4</v>
      </c>
      <c r="H40" s="48">
        <v>960</v>
      </c>
      <c r="I40" s="47"/>
      <c r="J40" s="47">
        <f>G40*H40</f>
        <v>3840</v>
      </c>
      <c r="K40" s="76" t="s">
        <v>81</v>
      </c>
      <c r="L40" s="17">
        <f>705+99+132+L46</f>
        <v>1339.55</v>
      </c>
      <c r="M40" s="84">
        <v>0.56999999999999995</v>
      </c>
      <c r="N40" s="17">
        <f>L40*(1-M40)</f>
        <v>576.00650000000007</v>
      </c>
      <c r="O40" s="98">
        <v>0.4</v>
      </c>
      <c r="P40" s="95">
        <f>N40/(1-O40)</f>
        <v>960.01083333333349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63</v>
      </c>
      <c r="F41" s="96"/>
      <c r="G41" s="97"/>
      <c r="H41" s="48"/>
      <c r="I41" s="47"/>
      <c r="J41" s="47"/>
      <c r="K41" s="76"/>
      <c r="M41" s="17" t="s">
        <v>68</v>
      </c>
      <c r="N41" s="17">
        <v>306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64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65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66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67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91</v>
      </c>
      <c r="F46" s="96"/>
      <c r="G46" s="97">
        <v>4</v>
      </c>
      <c r="H46" s="48"/>
      <c r="I46" s="47"/>
      <c r="J46" s="47"/>
      <c r="K46" s="76"/>
      <c r="L46" s="17">
        <f>11.53*35</f>
        <v>403.54999999999995</v>
      </c>
      <c r="M46" s="84">
        <v>0.56999999999999995</v>
      </c>
      <c r="N46" s="17">
        <f>L46*(1-M46)</f>
        <v>173.5265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10117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/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10117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1982.932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12099.932000000001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53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92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51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52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r.cosset@satelec.fayat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2012-07-17T13:01:20Z</cp:lastPrinted>
  <dcterms:created xsi:type="dcterms:W3CDTF">2000-06-29T05:08:18Z</dcterms:created>
  <dcterms:modified xsi:type="dcterms:W3CDTF">2012-07-17T13:01:47Z</dcterms:modified>
</cp:coreProperties>
</file>