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<sst xmlns="http://schemas.openxmlformats.org/spreadsheetml/2006/main" count="105" uniqueCount="90">
  <si>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</si>
  <si>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</si>
  <si>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</si>
  <si>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</si>
  <si>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</si>
  <si>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</si>
  <si>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</si>
  <si>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</si>
  <si>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</si>
  <si>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</si>
  <si>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</si>
  <si>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</si>
  <si>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</si>
  <si>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</si>
  <si>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</si>
  <si>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</si>
  <si>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</si>
  <si>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</si>
  <si>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</si>
  <si>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</si>
  <si>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</si>
  <si>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</si>
  <si>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</si>
  <si>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</si>
  <si>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</si>
  <si>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</si>
  <si>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</si>
  <si>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</si>
  <si>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</si>
  <si>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</si>
  <si>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</si>
  <si>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</si>
  <si>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</si>
  <si>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</si>
  <si>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</si>
  <si>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</si>
  <si>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</si>
  <si>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</si>
  <si>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</si>
  <si>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</si>
  <si>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</si>
  <si>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</si>
  <si>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</si>
  <si>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</si>
  <si>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</si>
  <si>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</si>
  <si>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</si>
  <si>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</si>
  <si>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</si>
  <si>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</si>
  <si>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</si>
  <si>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</si>
  <si>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</si>
  <si>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</si>
  <si>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</si>
  <si>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</si>
  <si>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</si>
  <si>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Materiel: Inox 1.4571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</si>
  <si>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</si>
  <si>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</si>
  <si>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</si>
  <si>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</si>
  <si>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</si>
  <si>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</si>
  <si>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</si>
  <si>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17, rue Paul Dautier - BP 267</t>
  </si>
  <si>
    <t>E-mail : yves.cadrot@fr.yokogawa.com</t>
  </si>
  <si>
    <t>A2012RH282</t>
  </si>
  <si>
    <t>Diamètre interne: 135,7 mm ep: 4mm</t>
  </si>
  <si>
    <t>DE1</t>
  </si>
  <si>
    <t>Vanne 3 voies 1.4404. max. 200°C,</t>
  </si>
  <si>
    <t>DP: 4,63 mbar à 780Nm3/h</t>
  </si>
  <si>
    <t>FPK</t>
  </si>
  <si>
    <t>avec face plate tournée de 90°C pour installation sonde PT100</t>
  </si>
  <si>
    <t>T1/300</t>
  </si>
  <si>
    <t>avec sonde PT100 3 fils</t>
  </si>
  <si>
    <t>SKI Quotation AN120467-01  D2012RH0754</t>
  </si>
  <si>
    <t>V</t>
  </si>
  <si>
    <t>Conduite Verticale</t>
  </si>
  <si>
    <t>Longueur collier: H=95mm (100+95 mm)</t>
  </si>
  <si>
    <t>REV3</t>
  </si>
  <si>
    <t>SDF-M-22-135,7mm-4mm/+95mm-S-E-0-PN16-FPK-DE1-T1/300-0-V</t>
  </si>
  <si>
    <t>Materiel de montage: Inox 1.4571</t>
  </si>
  <si>
    <t>E</t>
  </si>
  <si>
    <t>Media : AIR  103Kpas abs, temp: 50°C</t>
  </si>
  <si>
    <t>Yves CADROT/ Pascal LEQUESNE</t>
  </si>
  <si>
    <t>78147 Vélizy Villacoublay Cedex</t>
  </si>
  <si>
    <t>France</t>
  </si>
  <si>
    <t>Phone : +33 (0)1 39 26 10 00 - Direct line : +33 (0)1 39 26 10 60</t>
  </si>
  <si>
    <t>Fax : +33 (0)1 39 26 10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</si>
</sst>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167" fontId="9" fillId="0" borderId="0" xfId="2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es.cadrot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60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80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4" t="s">
        <v>22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5" t="s">
        <v>18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6" t="s">
        <v>21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54</v>
      </c>
      <c r="F8" s="21"/>
      <c r="G8" s="21"/>
      <c r="H8" s="30" t="s">
        <v>1</v>
      </c>
      <c r="I8" s="17"/>
      <c r="J8" s="74">
        <v>41172</v>
      </c>
      <c r="K8" s="21"/>
      <c r="M8" s="89"/>
    </row>
    <row r="9" spans="1:250" ht="15.75" customHeight="1">
      <c r="A9" s="17"/>
      <c r="B9" s="21"/>
      <c r="C9" s="21"/>
      <c r="D9" s="100" t="s">
        <v>65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 t="s">
        <v>86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87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85</v>
      </c>
      <c r="F12" s="21"/>
      <c r="G12" s="17"/>
      <c r="H12" s="20" t="s">
        <v>31</v>
      </c>
      <c r="I12" s="20"/>
      <c r="J12" s="31" t="s">
        <v>67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88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89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66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00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76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41172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  <c r="L19" s="17" t="s">
        <v>80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02" t="s">
        <v>81</v>
      </c>
      <c r="E23" s="17" t="s">
        <v>55</v>
      </c>
      <c r="G23" s="99">
        <v>1</v>
      </c>
      <c r="H23" s="101">
        <v>1343</v>
      </c>
      <c r="I23" s="47"/>
      <c r="J23" s="47">
        <f>G23*H23</f>
        <v>1343</v>
      </c>
      <c r="K23" s="76" t="s">
        <v>62</v>
      </c>
      <c r="L23" s="17">
        <v>1679</v>
      </c>
      <c r="M23" s="84">
        <v>0.4</v>
      </c>
      <c r="N23" s="17">
        <f>L23*(1-M23)</f>
        <v>1007.4</v>
      </c>
      <c r="O23" s="97">
        <v>0.25</v>
      </c>
      <c r="P23" s="95">
        <f>N23/(1-O23)</f>
        <v>1343.2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63</v>
      </c>
      <c r="E24" s="17" t="s">
        <v>64</v>
      </c>
      <c r="G24" s="99"/>
      <c r="H24" s="101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59</v>
      </c>
      <c r="G25" s="99"/>
      <c r="H25" s="101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68</v>
      </c>
      <c r="G26" s="99"/>
      <c r="H26" s="101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79</v>
      </c>
      <c r="G27" s="99"/>
      <c r="H27" s="101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56</v>
      </c>
      <c r="E28" s="17" t="s">
        <v>57</v>
      </c>
      <c r="G28" s="99"/>
      <c r="H28" s="101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107" t="s">
        <v>83</v>
      </c>
      <c r="E29" s="102" t="s">
        <v>82</v>
      </c>
      <c r="G29" s="99"/>
      <c r="H29" s="101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60</v>
      </c>
      <c r="E30" s="17" t="s">
        <v>61</v>
      </c>
      <c r="G30" s="99"/>
      <c r="H30" s="101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72</v>
      </c>
      <c r="E31" s="17" t="s">
        <v>73</v>
      </c>
      <c r="G31" s="99"/>
      <c r="H31" s="101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69</v>
      </c>
      <c r="E32" s="17" t="s">
        <v>70</v>
      </c>
      <c r="G32" s="99"/>
      <c r="H32" s="101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74</v>
      </c>
      <c r="E33" s="17" t="s">
        <v>75</v>
      </c>
      <c r="G33" s="99"/>
      <c r="H33" s="101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3" t="s">
        <v>77</v>
      </c>
      <c r="E34" s="100" t="s">
        <v>78</v>
      </c>
      <c r="G34" s="99"/>
      <c r="H34" s="101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84</v>
      </c>
      <c r="G35" s="99"/>
      <c r="H35" s="101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6"/>
      <c r="E36" s="17" t="s">
        <v>71</v>
      </c>
      <c r="G36" s="99"/>
      <c r="H36" s="101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/>
      <c r="G37" s="99"/>
      <c r="H37" s="101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96"/>
      <c r="G38" s="99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1343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35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39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36</v>
      </c>
      <c r="H43" s="70" t="s">
        <v>3</v>
      </c>
      <c r="I43" s="71"/>
      <c r="J43" s="71"/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37</v>
      </c>
      <c r="H44" s="48" t="s">
        <v>3</v>
      </c>
      <c r="I44" s="47"/>
      <c r="J44" s="47">
        <f>SUM(J40:J43)</f>
        <v>1343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38</v>
      </c>
      <c r="H45" s="63" t="s">
        <v>3</v>
      </c>
      <c r="I45" s="64"/>
      <c r="J45" s="64">
        <f>0.196*J44</f>
        <v>263.22800000000001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1606.2280000000001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9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40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41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42</v>
      </c>
      <c r="E54" s="18" t="s">
        <v>58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87" t="s">
        <v>20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17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22" t="s">
        <v>44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17" t="s">
        <v>45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53</v>
      </c>
      <c r="E59" s="11" t="s">
        <v>46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47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48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yves.cadrot@fr.yokogawa.com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2012-07-24T09:18:38Z</cp:lastPrinted>
  <dcterms:created xsi:type="dcterms:W3CDTF">2000-06-29T05:08:18Z</dcterms:created>
  <dcterms:modified xsi:type="dcterms:W3CDTF">2012-09-20T10:26:59Z</dcterms:modified>
</cp:coreProperties>
</file>