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QUOTE!$A$1:$K$79</definedName>
  </definedNames>
  <calcPr calcId="145621"/>
</workbook>
</file>

<file path=xl/calcChain.xml><?xml version="1.0" encoding="utf-8"?>
<calcChain xmlns="http://schemas.openxmlformats.org/spreadsheetml/2006/main">
  <c r="L43" i="1" l="1"/>
  <c r="H43" i="1"/>
  <c r="N38" i="1"/>
  <c r="P38" i="1" s="1"/>
  <c r="N23" i="1" l="1"/>
  <c r="P23" i="1" s="1"/>
  <c r="J23" i="1" l="1"/>
  <c r="J53" i="1" s="1"/>
  <c r="J57" i="1" s="1"/>
  <c r="J58" i="1" l="1"/>
  <c r="J59" i="1" s="1"/>
</calcChain>
</file>

<file path=xl/sharedStrings.xml><?xml version="1.0" encoding="utf-8"?>
<sst xmlns="http://schemas.openxmlformats.org/spreadsheetml/2006/main" count="123" uniqueCount="106">
  <si>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</si>
  <si>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</si>
  <si>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</si>
  <si>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</si>
  <si>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</si>
  <si>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</si>
  <si>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</si>
  <si>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</si>
  <si>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</si>
  <si>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</si>
  <si>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</si>
  <si>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</si>
  <si>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</si>
  <si>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</si>
  <si>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</si>
  <si>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</si>
  <si>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</si>
  <si>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</si>
  <si>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</si>
  <si>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</si>
  <si>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</si>
  <si>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</si>
  <si>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</si>
  <si>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</si>
  <si>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</si>
  <si>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</si>
  <si>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</si>
  <si>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</si>
  <si>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</si>
  <si>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</si>
  <si>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</si>
  <si>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</si>
  <si>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</si>
  <si>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</si>
  <si>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</si>
  <si>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</si>
  <si>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</si>
  <si>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</si>
  <si>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</si>
  <si>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</si>
  <si>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</si>
  <si>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</si>
  <si>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</si>
  <si>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</si>
  <si>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</si>
  <si>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</si>
  <si>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</si>
  <si>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</si>
  <si>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</si>
  <si>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</si>
  <si>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</si>
  <si>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</si>
  <si>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</si>
  <si>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</si>
  <si>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Yokogawa France </t>
  </si>
  <si>
    <t>Pitot Tube</t>
  </si>
  <si>
    <t>S</t>
  </si>
  <si>
    <t>C</t>
  </si>
  <si>
    <t>Materiel: Inox 1.4571</t>
  </si>
  <si>
    <t>Materiel de montage: Acier carbone</t>
  </si>
  <si>
    <t>Ex work Allemagne</t>
  </si>
  <si>
    <t>Diamètre interne entre 100 et 1500mm</t>
  </si>
  <si>
    <t>PN16</t>
  </si>
  <si>
    <t>Pression: PN16</t>
  </si>
  <si>
    <t>5-7</t>
  </si>
  <si>
    <t>M</t>
  </si>
  <si>
    <t>Manchon à souder avec raccord à bague coupante</t>
  </si>
  <si>
    <t>Yves CADROT</t>
  </si>
  <si>
    <t xml:space="preserve">Technico-commercial Instrumentation </t>
  </si>
  <si>
    <t>17, rue Paul Dautier - BP 267</t>
  </si>
  <si>
    <t>78147 Vélizy Villacoublay Cedex - France</t>
  </si>
  <si>
    <t>Phone : +33 (0)1 39 26 10 00 - Direct line : +33 (0)1 39 26 10 60 - Fax : +33 (0)1 39 26 10 65</t>
  </si>
  <si>
    <t>E-mail : yves.cadrot@fr.yokogawa.com</t>
  </si>
  <si>
    <t>A2012RH282</t>
  </si>
  <si>
    <t>Diamètre interne: 135,7 mm ep: 4mm</t>
  </si>
  <si>
    <t>FP</t>
  </si>
  <si>
    <t>DE1</t>
  </si>
  <si>
    <t>Vanne 3 voies 1.4404. max. 200°C,</t>
  </si>
  <si>
    <t>Media : AIR  -11,6°C 103Kpas abs, temp: 50°C</t>
  </si>
  <si>
    <t>DP: 4,63 mbar à 780Nm3/h</t>
  </si>
  <si>
    <t>Option avec PT100 intégré</t>
  </si>
  <si>
    <t>dito</t>
  </si>
  <si>
    <t>FPK</t>
  </si>
  <si>
    <t>avec face plate tournée de 90°C pour installation sonde PT100</t>
  </si>
  <si>
    <t>Connexion: Flace plate pour montage vanne 3 voies</t>
  </si>
  <si>
    <t>T1/300</t>
  </si>
  <si>
    <t>avec sonde PT100 3 fils</t>
  </si>
  <si>
    <t>Alternative en Thermique massique</t>
  </si>
  <si>
    <t>521 501-24211</t>
  </si>
  <si>
    <t>Sonde thermique massique SS20.500</t>
  </si>
  <si>
    <t>Longueur de sonde : 150mm</t>
  </si>
  <si>
    <t>Gamme de vitesse: 0-20m/s</t>
  </si>
  <si>
    <t>Gamme de température: -40°C à +85°C</t>
  </si>
  <si>
    <t>2 sorties 4-20mA pour vitesse et température</t>
  </si>
  <si>
    <t>Alimentation : 24Vdc</t>
  </si>
  <si>
    <t>Avec calibration haute précision 1%</t>
  </si>
  <si>
    <t>3</t>
  </si>
  <si>
    <t>Connecteur 5 pins avec 5 lmètres de câbles</t>
  </si>
  <si>
    <t>Raccord de passage G1/2" laiton</t>
  </si>
  <si>
    <t>REV1</t>
  </si>
  <si>
    <t>SKI Quotation AN120467-01  D2012RH0754</t>
  </si>
  <si>
    <t>Longueur collier: H=150mm (100+150 mm)</t>
  </si>
  <si>
    <t>SDF-M-22-135,7mm-4mm/+150mm-S-C-0-PN16-FPK-DE1-T1/300-0-H</t>
  </si>
  <si>
    <t>SDF-M-22-135,7mm-4mm/+150mm-S-C-0-PN16-FP-DE1-0-V</t>
  </si>
  <si>
    <t>V</t>
  </si>
  <si>
    <t>Conduite Verticale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</si>
</sst>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3">
      <alignment vertical="center"/>
    </xf>
    <xf numFmtId="3" fontId="9" fillId="0" borderId="0" xfId="0" applyNumberFormat="1" applyFont="1" applyAlignment="1">
      <alignment horizontal="left" vertical="center"/>
    </xf>
    <xf numFmtId="167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yves.cadrot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6"/>
  <sheetViews>
    <sheetView tabSelected="1" topLeftCell="A34" zoomScaleNormal="100" workbookViewId="0">
      <selection activeCell="K30" sqref="K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60.3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99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3" t="s">
        <v>22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4" t="s">
        <v>18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5" t="s">
        <v>21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100" t="s">
        <v>67</v>
      </c>
      <c r="E8" s="8"/>
      <c r="F8" s="21"/>
      <c r="G8" s="21"/>
      <c r="H8" s="30" t="s">
        <v>1</v>
      </c>
      <c r="I8" s="17"/>
      <c r="J8" s="74">
        <v>41114</v>
      </c>
      <c r="K8" s="21"/>
      <c r="M8" s="89"/>
    </row>
    <row r="9" spans="1:250" ht="15.75" customHeight="1">
      <c r="A9" s="17"/>
      <c r="B9" s="21"/>
      <c r="C9" s="21"/>
      <c r="D9" s="100" t="s">
        <v>68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100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00" t="s">
        <v>54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00" t="s">
        <v>69</v>
      </c>
      <c r="F12" s="21"/>
      <c r="G12" s="17"/>
      <c r="H12" s="20" t="s">
        <v>31</v>
      </c>
      <c r="I12" s="20"/>
      <c r="J12" s="31" t="s">
        <v>73</v>
      </c>
      <c r="K12" s="21"/>
      <c r="M12" s="89"/>
    </row>
    <row r="13" spans="1:250" ht="15.75" customHeight="1">
      <c r="A13" s="17"/>
      <c r="B13" s="78" t="s">
        <v>8</v>
      </c>
      <c r="C13" s="21"/>
      <c r="D13" s="100" t="s">
        <v>70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00" t="s">
        <v>71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100" t="s">
        <v>72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100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100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41114</v>
      </c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103</v>
      </c>
      <c r="E23" s="17" t="s">
        <v>55</v>
      </c>
      <c r="G23" s="99">
        <v>1</v>
      </c>
      <c r="H23" s="102">
        <v>1102</v>
      </c>
      <c r="I23" s="47"/>
      <c r="J23" s="47">
        <f>G23*H23</f>
        <v>1102</v>
      </c>
      <c r="K23" s="76" t="s">
        <v>64</v>
      </c>
      <c r="L23" s="17">
        <v>1377</v>
      </c>
      <c r="M23" s="84">
        <v>0.4</v>
      </c>
      <c r="N23" s="17">
        <f>L23*(1-M23)</f>
        <v>826.19999999999993</v>
      </c>
      <c r="O23" s="97">
        <v>0.25</v>
      </c>
      <c r="P23" s="95">
        <f>N23/(1-O23)</f>
        <v>1101.5999999999999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20" t="s">
        <v>65</v>
      </c>
      <c r="E24" s="17" t="s">
        <v>66</v>
      </c>
      <c r="G24" s="99"/>
      <c r="H24" s="102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20">
        <v>22</v>
      </c>
      <c r="E25" s="17" t="s">
        <v>61</v>
      </c>
      <c r="G25" s="99"/>
      <c r="H25" s="102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74</v>
      </c>
      <c r="G26" s="99"/>
      <c r="H26" s="102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06" t="s">
        <v>101</v>
      </c>
      <c r="G27" s="99"/>
      <c r="H27" s="102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 t="s">
        <v>56</v>
      </c>
      <c r="E28" s="17" t="s">
        <v>58</v>
      </c>
      <c r="G28" s="99"/>
      <c r="H28" s="102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 t="s">
        <v>57</v>
      </c>
      <c r="E29" s="17" t="s">
        <v>59</v>
      </c>
      <c r="G29" s="99"/>
      <c r="H29" s="102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 t="s">
        <v>62</v>
      </c>
      <c r="E30" s="17" t="s">
        <v>63</v>
      </c>
      <c r="G30" s="99"/>
      <c r="H30" s="102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 t="s">
        <v>75</v>
      </c>
      <c r="E31" s="17" t="s">
        <v>84</v>
      </c>
      <c r="G31" s="99"/>
      <c r="H31" s="102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20" t="s">
        <v>76</v>
      </c>
      <c r="E32" s="17" t="s">
        <v>77</v>
      </c>
      <c r="G32" s="99"/>
      <c r="H32" s="102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107" t="s">
        <v>104</v>
      </c>
      <c r="E33" s="106" t="s">
        <v>105</v>
      </c>
      <c r="G33" s="99"/>
      <c r="H33" s="102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E34" s="17" t="s">
        <v>78</v>
      </c>
      <c r="G34" s="99"/>
      <c r="H34" s="102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C35" s="11"/>
      <c r="D35" s="96"/>
      <c r="E35" s="17" t="s">
        <v>79</v>
      </c>
      <c r="G35" s="99"/>
      <c r="H35" s="102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C36" s="11"/>
      <c r="D36" s="96"/>
      <c r="G36" s="99"/>
      <c r="H36" s="102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C37" s="11"/>
      <c r="D37" s="96" t="s">
        <v>80</v>
      </c>
      <c r="G37" s="99"/>
      <c r="H37" s="102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99">
        <v>2</v>
      </c>
      <c r="C38" s="11"/>
      <c r="D38" s="17" t="s">
        <v>102</v>
      </c>
      <c r="E38" s="17" t="s">
        <v>81</v>
      </c>
      <c r="G38" s="99">
        <v>1</v>
      </c>
      <c r="H38" s="102">
        <v>1297</v>
      </c>
      <c r="I38" s="47"/>
      <c r="J38" s="47"/>
      <c r="K38" s="76" t="s">
        <v>64</v>
      </c>
      <c r="L38" s="17">
        <v>1621</v>
      </c>
      <c r="M38" s="84">
        <v>0.4</v>
      </c>
      <c r="N38" s="17">
        <f>L38*(1-M38)</f>
        <v>972.59999999999991</v>
      </c>
      <c r="O38" s="97">
        <v>0.25</v>
      </c>
      <c r="P38" s="95">
        <f>N38/(1-O38)</f>
        <v>1296.8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C39" s="11"/>
      <c r="D39" s="20" t="s">
        <v>82</v>
      </c>
      <c r="E39" s="17" t="s">
        <v>83</v>
      </c>
      <c r="G39" s="99"/>
      <c r="H39" s="102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C40" s="11"/>
      <c r="D40" s="20" t="s">
        <v>85</v>
      </c>
      <c r="E40" s="17" t="s">
        <v>86</v>
      </c>
      <c r="G40" s="99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C41" s="11"/>
      <c r="D41" s="96"/>
      <c r="G41" s="99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C42" s="11"/>
      <c r="D42" s="96" t="s">
        <v>87</v>
      </c>
      <c r="G42" s="99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7">
        <v>3</v>
      </c>
      <c r="C43" s="11"/>
      <c r="D43" s="17" t="s">
        <v>88</v>
      </c>
      <c r="E43" s="17" t="s">
        <v>89</v>
      </c>
      <c r="G43" s="99">
        <v>1</v>
      </c>
      <c r="H43" s="99">
        <f>(640+26+201)*1.1</f>
        <v>953.7</v>
      </c>
      <c r="I43" s="47"/>
      <c r="J43" s="47"/>
      <c r="K43" s="76" t="s">
        <v>96</v>
      </c>
      <c r="L43" s="99">
        <f>(640+26+201)</f>
        <v>867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C44" s="11"/>
      <c r="D44" s="96"/>
      <c r="E44" s="17" t="s">
        <v>90</v>
      </c>
      <c r="G44" s="99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C45" s="11"/>
      <c r="D45" s="96"/>
      <c r="E45" s="17" t="s">
        <v>91</v>
      </c>
      <c r="G45" s="99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C46" s="11"/>
      <c r="D46" s="96"/>
      <c r="E46" s="17" t="s">
        <v>92</v>
      </c>
      <c r="G46" s="99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C47" s="11"/>
      <c r="D47" s="96"/>
      <c r="E47" s="17" t="s">
        <v>93</v>
      </c>
      <c r="G47" s="99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C48" s="11"/>
      <c r="D48" s="96"/>
      <c r="E48" s="17" t="s">
        <v>94</v>
      </c>
      <c r="G48" s="99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C49" s="11"/>
      <c r="D49" s="96"/>
      <c r="E49" s="17" t="s">
        <v>95</v>
      </c>
      <c r="G49" s="99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C50" s="11"/>
      <c r="D50" s="101">
        <v>523565</v>
      </c>
      <c r="E50" s="17" t="s">
        <v>97</v>
      </c>
      <c r="G50" s="99">
        <v>1</v>
      </c>
      <c r="H50" s="102">
        <v>38</v>
      </c>
      <c r="I50" s="47"/>
      <c r="J50" s="47"/>
      <c r="K50" s="76" t="s">
        <v>96</v>
      </c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C51" s="11"/>
      <c r="D51" s="101">
        <v>517206</v>
      </c>
      <c r="E51" s="17" t="s">
        <v>98</v>
      </c>
      <c r="G51" s="99">
        <v>1</v>
      </c>
      <c r="H51" s="102">
        <v>31</v>
      </c>
      <c r="I51" s="47"/>
      <c r="J51" s="47"/>
      <c r="K51" s="76" t="s">
        <v>96</v>
      </c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ht="15.75" customHeight="1" thickBot="1">
      <c r="A52" s="17"/>
      <c r="B52" s="58"/>
      <c r="C52" s="59"/>
      <c r="D52" s="60"/>
      <c r="E52" s="61"/>
      <c r="F52" s="62"/>
      <c r="G52" s="62"/>
      <c r="H52" s="63"/>
      <c r="I52" s="64"/>
      <c r="J52" s="64"/>
      <c r="K52" s="77"/>
    </row>
    <row r="53" spans="1:250" ht="15.75" customHeight="1">
      <c r="A53" s="17"/>
      <c r="B53" s="11"/>
      <c r="C53" s="11"/>
      <c r="D53" s="12"/>
      <c r="E53" s="21"/>
      <c r="F53" s="11"/>
      <c r="G53" s="30" t="s">
        <v>4</v>
      </c>
      <c r="H53" s="48" t="s">
        <v>3</v>
      </c>
      <c r="I53" s="47"/>
      <c r="J53" s="47">
        <f>SUM(J22:J52)</f>
        <v>1102</v>
      </c>
      <c r="K53" s="57"/>
    </row>
    <row r="54" spans="1:250" ht="15.75" customHeight="1">
      <c r="A54" s="17"/>
      <c r="B54" s="11"/>
      <c r="C54" s="11"/>
      <c r="D54" s="12"/>
      <c r="E54" s="41"/>
      <c r="F54" s="39"/>
      <c r="G54" s="40" t="s">
        <v>35</v>
      </c>
      <c r="H54" s="49" t="s">
        <v>3</v>
      </c>
      <c r="I54" s="50"/>
      <c r="J54" s="50">
        <v>0</v>
      </c>
      <c r="K54" s="55"/>
    </row>
    <row r="55" spans="1:250" ht="15.75" customHeight="1">
      <c r="A55" s="17"/>
      <c r="B55" s="11"/>
      <c r="C55" s="11"/>
      <c r="D55" s="12"/>
      <c r="E55" s="42"/>
      <c r="F55" s="43"/>
      <c r="G55" s="54" t="s">
        <v>39</v>
      </c>
      <c r="H55" s="51" t="s">
        <v>3</v>
      </c>
      <c r="I55" s="52"/>
      <c r="J55" s="52">
        <v>0</v>
      </c>
      <c r="K55" s="56"/>
    </row>
    <row r="56" spans="1:250" ht="15.75" customHeight="1" thickBot="1">
      <c r="A56" s="17"/>
      <c r="B56" s="59"/>
      <c r="C56" s="59"/>
      <c r="D56" s="58"/>
      <c r="E56" s="67"/>
      <c r="F56" s="68"/>
      <c r="G56" s="69" t="s">
        <v>36</v>
      </c>
      <c r="H56" s="70" t="s">
        <v>3</v>
      </c>
      <c r="I56" s="71"/>
      <c r="J56" s="71"/>
      <c r="K56" s="72"/>
    </row>
    <row r="57" spans="1:250" ht="15.75" customHeight="1">
      <c r="A57" s="17"/>
      <c r="B57" s="11"/>
      <c r="C57" s="11"/>
      <c r="D57" s="12"/>
      <c r="E57" s="21"/>
      <c r="F57" s="11"/>
      <c r="G57" s="29" t="s">
        <v>37</v>
      </c>
      <c r="H57" s="48" t="s">
        <v>3</v>
      </c>
      <c r="I57" s="47"/>
      <c r="J57" s="47">
        <f>SUM(J53:J56)</f>
        <v>1102</v>
      </c>
      <c r="K57" s="57"/>
    </row>
    <row r="58" spans="1:250" ht="15.75" customHeight="1" thickBot="1">
      <c r="A58" s="17"/>
      <c r="B58" s="59"/>
      <c r="C58" s="59"/>
      <c r="D58" s="58"/>
      <c r="E58" s="61"/>
      <c r="F58" s="59"/>
      <c r="G58" s="65" t="s">
        <v>38</v>
      </c>
      <c r="H58" s="63" t="s">
        <v>3</v>
      </c>
      <c r="I58" s="64"/>
      <c r="J58" s="64">
        <f>0.196*J57</f>
        <v>215.99200000000002</v>
      </c>
      <c r="K58" s="66"/>
    </row>
    <row r="59" spans="1:250" ht="15.75" customHeight="1">
      <c r="A59" s="17"/>
      <c r="B59" s="11"/>
      <c r="C59" s="11"/>
      <c r="D59" s="12"/>
      <c r="E59" s="17"/>
      <c r="F59" s="11"/>
      <c r="G59" s="53" t="s">
        <v>4</v>
      </c>
      <c r="H59" s="48" t="s">
        <v>3</v>
      </c>
      <c r="I59" s="47"/>
      <c r="J59" s="48">
        <f>SUM(J57:J58)</f>
        <v>1317.992</v>
      </c>
      <c r="K59" s="57"/>
    </row>
    <row r="60" spans="1:250" ht="15.75" customHeight="1">
      <c r="A60" s="17"/>
      <c r="B60" s="11"/>
      <c r="C60" s="11"/>
      <c r="D60" s="12"/>
      <c r="E60" s="17"/>
      <c r="F60" s="11"/>
      <c r="G60" s="53"/>
      <c r="H60" s="48"/>
      <c r="I60" s="47"/>
      <c r="J60" s="48"/>
      <c r="K60" s="57"/>
    </row>
    <row r="61" spans="1:250" s="17" customFormat="1" ht="15.75" customHeight="1">
      <c r="B61" s="26" t="s">
        <v>9</v>
      </c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8" t="s">
        <v>40</v>
      </c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8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8"/>
      <c r="E65" s="11"/>
      <c r="F65" s="11"/>
      <c r="G65" s="13"/>
      <c r="H65" s="19"/>
      <c r="I65" s="11"/>
      <c r="J65" s="15"/>
      <c r="K65" s="16"/>
      <c r="L65" s="2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C66" s="11"/>
      <c r="D66" s="73" t="s">
        <v>41</v>
      </c>
      <c r="E66" s="11"/>
      <c r="F66" s="11"/>
      <c r="G66" s="13"/>
      <c r="H66" s="14"/>
      <c r="I66" s="11"/>
      <c r="J66" s="7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53" t="s">
        <v>42</v>
      </c>
      <c r="E67" s="18" t="s">
        <v>60</v>
      </c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49</v>
      </c>
      <c r="E68" s="87" t="s">
        <v>20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50</v>
      </c>
      <c r="E69" s="17" t="s">
        <v>43</v>
      </c>
      <c r="K69" s="21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51</v>
      </c>
      <c r="E70" s="22" t="s">
        <v>44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52</v>
      </c>
      <c r="E71" s="17" t="s">
        <v>45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53" t="s">
        <v>53</v>
      </c>
      <c r="E72" s="11" t="s">
        <v>46</v>
      </c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47</v>
      </c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8"/>
      <c r="C77" s="8"/>
      <c r="D77" s="11"/>
      <c r="E77" s="11"/>
      <c r="F77" s="11"/>
      <c r="G77" s="23"/>
      <c r="H77" s="11"/>
      <c r="I77" s="11"/>
      <c r="J77" s="23"/>
      <c r="K77" s="2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16</v>
      </c>
      <c r="C78" s="11"/>
      <c r="D78" s="11"/>
      <c r="E78" s="11"/>
      <c r="F78" s="11"/>
      <c r="G78" s="23"/>
      <c r="H78" s="11"/>
      <c r="I78" s="11"/>
      <c r="J78" s="23"/>
      <c r="K78" s="23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 t="s">
        <v>48</v>
      </c>
      <c r="C79" s="8"/>
      <c r="D79" s="11"/>
      <c r="E79" s="11"/>
      <c r="F79" s="11"/>
      <c r="G79" s="23"/>
      <c r="H79" s="11"/>
      <c r="I79" s="11"/>
      <c r="J79" s="23"/>
      <c r="K79" s="23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ht="15.75" customHeight="1">
      <c r="B80" s="8"/>
      <c r="C80" s="8"/>
      <c r="D80" s="5"/>
      <c r="E80" s="6"/>
      <c r="F80" s="6"/>
      <c r="G80" s="7"/>
      <c r="H80" s="6"/>
      <c r="I80" s="6"/>
      <c r="J80" s="7"/>
      <c r="K80" s="7"/>
    </row>
    <row r="81" spans="2:11" ht="15.75" customHeight="1">
      <c r="B81" s="8"/>
      <c r="C81" s="8"/>
      <c r="D81" s="5"/>
      <c r="E81" s="6"/>
      <c r="F81" s="6"/>
      <c r="G81" s="7"/>
      <c r="H81" s="6"/>
      <c r="I81" s="6"/>
      <c r="J81" s="7"/>
      <c r="K81" s="7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7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11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2:11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yves.cadrot@fr.yokogawa.com"/>
  </hyperlinks>
  <printOptions horizontalCentered="1"/>
  <pageMargins left="0.33" right="0.27" top="0.32" bottom="0.33" header="0.24" footer="0.196850393700787"/>
  <pageSetup paperSize="9" scale="63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2012-07-24T09:18:38Z</cp:lastPrinted>
  <dcterms:created xsi:type="dcterms:W3CDTF">2000-06-29T05:08:18Z</dcterms:created>
  <dcterms:modified xsi:type="dcterms:W3CDTF">2012-07-24T09:18:45Z</dcterms:modified>
</cp:coreProperties>
</file>