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QUOTE!$A$1:$K$82</definedName>
  </definedNames>
  <calcPr calcId="145621"/>
</workbook>
</file>

<file path=xl/calcChain.xml><?xml version="1.0" encoding="utf-8"?>
<calcChain xmlns="http://schemas.openxmlformats.org/spreadsheetml/2006/main">
  <c r="J56" i="1" l="1"/>
  <c r="H46" i="1"/>
  <c r="N46" i="1"/>
  <c r="P46" i="1" s="1"/>
  <c r="Q46" i="1" s="1"/>
  <c r="R46" i="1" s="1"/>
  <c r="H34" i="1"/>
  <c r="H30" i="1"/>
  <c r="N34" i="1"/>
  <c r="P34" i="1" s="1"/>
  <c r="Q34" i="1" s="1"/>
  <c r="R34" i="1" s="1"/>
  <c r="N30" i="1"/>
  <c r="P30" i="1" s="1"/>
  <c r="Q30" i="1" s="1"/>
  <c r="R30" i="1" s="1"/>
  <c r="R23" i="1"/>
  <c r="Q23" i="1"/>
  <c r="H23" i="1"/>
  <c r="P23" i="1"/>
  <c r="N23" i="1"/>
  <c r="J46" i="1" l="1"/>
  <c r="J43" i="1" l="1"/>
  <c r="J34" i="1"/>
  <c r="J30" i="1" l="1"/>
  <c r="J23" i="1"/>
  <c r="J60" i="1" l="1"/>
  <c r="J61" i="1" l="1"/>
  <c r="J62" i="1" s="1"/>
</calcChain>
</file>

<file path=xl/sharedStrings.xml><?xml version="1.0" encoding="utf-8"?>
<sst xmlns="http://schemas.openxmlformats.org/spreadsheetml/2006/main" count="114" uniqueCount="97">
  <si>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</si>
  <si>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</si>
  <si>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</si>
  <si>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</si>
  <si>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</si>
  <si>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</si>
  <si>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</si>
  <si>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</si>
  <si>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</si>
  <si>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</si>
  <si>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</si>
  <si>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</si>
  <si>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</si>
  <si>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</si>
  <si>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</si>
  <si>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</si>
  <si>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</si>
  <si>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</si>
  <si>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</si>
  <si>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</si>
  <si>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</si>
  <si>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</si>
  <si>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</si>
  <si>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</si>
  <si>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</si>
  <si>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</si>
  <si>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</si>
  <si>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</si>
  <si>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</si>
  <si>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</si>
  <si>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</si>
  <si>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</si>
  <si>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</si>
  <si>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</si>
  <si>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</si>
  <si>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</si>
  <si>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</si>
  <si>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</si>
  <si>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</si>
  <si>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</si>
  <si>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</si>
  <si>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</si>
  <si>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</si>
  <si>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</si>
  <si>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</si>
  <si>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</si>
  <si>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</si>
  <si>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</si>
  <si>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</si>
  <si>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</si>
  <si>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</si>
  <si>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</si>
  <si>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</si>
  <si>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A2012RH280</t>
  </si>
  <si>
    <t>Thierry BRUT</t>
  </si>
  <si>
    <t>Peintamelec Ingénierie- Chargé d'affaires</t>
  </si>
  <si>
    <t>Z.A. de l'Artière</t>
  </si>
  <si>
    <t>63540 ROMAGNAT</t>
  </si>
  <si>
    <t>04 63 66 90 06 - FAX : 04 73 15 04 81</t>
  </si>
  <si>
    <t>www.peintamelec.com</t>
  </si>
  <si>
    <t>Débitmètre massique thermique CMG</t>
  </si>
  <si>
    <t>Sortie: 4-20mA et impulsions</t>
  </si>
  <si>
    <t>Alimentation: 24Vdc</t>
  </si>
  <si>
    <t>Avec afficheur intégré</t>
  </si>
  <si>
    <t>dito</t>
  </si>
  <si>
    <t>MCF0250AGND010000</t>
  </si>
  <si>
    <t>Gamme : 30 à 3000Nl/mn Air</t>
  </si>
  <si>
    <t>Connexion: Gaz 1"</t>
  </si>
  <si>
    <t>MCF0400AGND010000</t>
  </si>
  <si>
    <t>Connexion: Gaz 1 1/2"</t>
  </si>
  <si>
    <t>Gamme : 60 à 6000Nl/mn Air</t>
  </si>
  <si>
    <t>Franco</t>
  </si>
  <si>
    <t>524 600-1151111107</t>
  </si>
  <si>
    <t>Sonde thermique massique SS20.600</t>
  </si>
  <si>
    <t>Deux sorties 4-20mA pour vitesse et température</t>
  </si>
  <si>
    <t>Avec raccord de passage G1/2'' Inox</t>
  </si>
  <si>
    <t>Gamme de mesure : -20°C à +120°C</t>
  </si>
  <si>
    <t>Sortie impusion 0-100Hz</t>
  </si>
  <si>
    <t>longueur : 120mm</t>
  </si>
  <si>
    <t>Gamme de mesure : 0-140m/s</t>
  </si>
  <si>
    <t>Pour Air comprimé, 22Nm3/min en 69mm diamètre conduite interne: vitesse calculée: 125 Nm/s</t>
  </si>
  <si>
    <t>Connecteur 8 pins à vis</t>
  </si>
  <si>
    <t>CMG400N080100000</t>
  </si>
  <si>
    <t>Connexion : Rc1'' 1/2 femelle</t>
  </si>
  <si>
    <t>Gamme : 8 à 80 Nm3/h</t>
  </si>
  <si>
    <t>Afficheur intégré</t>
  </si>
  <si>
    <t>Sorties : 4-20mA et impulsion</t>
  </si>
  <si>
    <t>Rev4</t>
  </si>
  <si>
    <t>2 en 1 semaine</t>
  </si>
  <si>
    <t>2 en 3 semaines</t>
  </si>
  <si>
    <t>5 semaines</t>
  </si>
  <si>
    <t>Application : Gaz naturel</t>
  </si>
  <si>
    <t>marge</t>
  </si>
  <si>
    <t>marge totale</t>
  </si>
  <si>
    <t>2 semaines</t>
  </si>
  <si>
    <t>1 semaine</t>
  </si>
  <si>
    <t>30 jours fin de mois le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</si>
</sst>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3" applyFont="1">
      <alignment vertical="center"/>
    </xf>
    <xf numFmtId="38" fontId="9" fillId="0" borderId="0" xfId="2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intamelec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9"/>
  <sheetViews>
    <sheetView tabSelected="1" topLeftCell="A61" zoomScaleNormal="100" workbookViewId="0">
      <selection activeCell="E72" sqref="E7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6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87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5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5" t="s">
        <v>54</v>
      </c>
      <c r="E8" s="8"/>
      <c r="F8" s="21"/>
      <c r="G8" s="21"/>
      <c r="H8" s="30" t="s">
        <v>1</v>
      </c>
      <c r="I8" s="17"/>
      <c r="J8" s="74">
        <v>41235</v>
      </c>
      <c r="K8" s="21"/>
      <c r="M8" s="89"/>
    </row>
    <row r="9" spans="1:250" ht="15.75" customHeight="1">
      <c r="A9" s="17"/>
      <c r="B9" s="21"/>
      <c r="C9" s="21"/>
      <c r="D9" s="95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5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5" t="s">
        <v>57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5" t="s">
        <v>58</v>
      </c>
      <c r="E12" s="8"/>
      <c r="F12" s="21"/>
      <c r="G12" s="17"/>
      <c r="H12" s="20" t="s">
        <v>29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5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5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5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5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5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5"/>
      <c r="E22" s="95"/>
      <c r="F22" s="95"/>
      <c r="G22" s="96"/>
      <c r="H22" s="48"/>
      <c r="I22" s="47"/>
      <c r="J22" s="47"/>
      <c r="K22" s="76"/>
      <c r="Q22" s="17" t="s">
        <v>92</v>
      </c>
      <c r="R22" s="17" t="s">
        <v>93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5" t="s">
        <v>65</v>
      </c>
      <c r="E23" s="95" t="s">
        <v>60</v>
      </c>
      <c r="F23" s="95"/>
      <c r="G23" s="96">
        <v>5</v>
      </c>
      <c r="H23" s="48">
        <f>ROUND(P23,0)</f>
        <v>509</v>
      </c>
      <c r="I23" s="47"/>
      <c r="J23" s="47">
        <f>G23*H23</f>
        <v>2545</v>
      </c>
      <c r="K23" s="76" t="s">
        <v>95</v>
      </c>
      <c r="L23" s="17">
        <v>550</v>
      </c>
      <c r="M23" s="84">
        <v>0.5</v>
      </c>
      <c r="N23" s="17">
        <f>L23*(1-M23)</f>
        <v>275</v>
      </c>
      <c r="O23" s="84">
        <v>0.46</v>
      </c>
      <c r="P23" s="100">
        <f>N23/(1-O23)</f>
        <v>509.25925925925924</v>
      </c>
      <c r="Q23" s="17">
        <f>P23-N23</f>
        <v>234.25925925925924</v>
      </c>
      <c r="R23" s="17">
        <f>G23*Q23</f>
        <v>1171.2962962962961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5"/>
      <c r="E24" s="95" t="s">
        <v>66</v>
      </c>
      <c r="F24" s="95"/>
      <c r="G24" s="96"/>
      <c r="H24" s="48"/>
      <c r="I24" s="47"/>
      <c r="J24" s="47"/>
      <c r="K24" s="76"/>
      <c r="P24" s="100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5"/>
      <c r="E25" s="95" t="s">
        <v>67</v>
      </c>
      <c r="F25" s="95"/>
      <c r="G25" s="96"/>
      <c r="H25" s="48"/>
      <c r="I25" s="47"/>
      <c r="J25" s="47"/>
      <c r="K25" s="76"/>
      <c r="P25" s="100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5"/>
      <c r="E26" s="95" t="s">
        <v>61</v>
      </c>
      <c r="F26" s="95"/>
      <c r="G26" s="96"/>
      <c r="H26" s="48"/>
      <c r="I26" s="47"/>
      <c r="J26" s="47"/>
      <c r="K26" s="76"/>
      <c r="P26" s="100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5"/>
      <c r="E27" s="95" t="s">
        <v>62</v>
      </c>
      <c r="F27" s="95"/>
      <c r="G27" s="96"/>
      <c r="H27" s="48"/>
      <c r="I27" s="47"/>
      <c r="J27" s="47"/>
      <c r="K27" s="76"/>
      <c r="P27" s="100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5"/>
      <c r="E28" s="95" t="s">
        <v>63</v>
      </c>
      <c r="F28" s="95"/>
      <c r="G28" s="96"/>
      <c r="H28" s="48"/>
      <c r="I28" s="47"/>
      <c r="J28" s="47"/>
      <c r="K28" s="76"/>
      <c r="P28" s="100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5"/>
      <c r="E29" s="95"/>
      <c r="F29" s="95"/>
      <c r="G29" s="96"/>
      <c r="H29" s="48"/>
      <c r="I29" s="47"/>
      <c r="J29" s="47"/>
      <c r="K29" s="76"/>
      <c r="P29" s="100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5" t="s">
        <v>68</v>
      </c>
      <c r="E30" s="95" t="s">
        <v>64</v>
      </c>
      <c r="F30" s="95"/>
      <c r="G30" s="96">
        <v>4</v>
      </c>
      <c r="H30" s="48">
        <f>ROUND(P30,0)</f>
        <v>630</v>
      </c>
      <c r="I30" s="47"/>
      <c r="J30" s="47">
        <f>G30*H30</f>
        <v>2520</v>
      </c>
      <c r="K30" s="76" t="s">
        <v>88</v>
      </c>
      <c r="L30" s="17">
        <v>680</v>
      </c>
      <c r="M30" s="84">
        <v>0.5</v>
      </c>
      <c r="N30" s="17">
        <f>L30*(1-M30)</f>
        <v>340</v>
      </c>
      <c r="O30" s="84">
        <v>0.46</v>
      </c>
      <c r="P30" s="100">
        <f>N30/(1-O30)</f>
        <v>629.62962962962956</v>
      </c>
      <c r="Q30" s="17">
        <f>P30-N30</f>
        <v>289.62962962962956</v>
      </c>
      <c r="R30" s="17">
        <f>G30*Q30</f>
        <v>1158.5185185185182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5"/>
      <c r="E31" s="95" t="s">
        <v>70</v>
      </c>
      <c r="F31" s="95"/>
      <c r="G31" s="96"/>
      <c r="H31" s="48"/>
      <c r="I31" s="47"/>
      <c r="J31" s="47"/>
      <c r="K31" s="76" t="s">
        <v>89</v>
      </c>
      <c r="P31" s="100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5"/>
      <c r="E32" s="95" t="s">
        <v>69</v>
      </c>
      <c r="F32" s="95"/>
      <c r="G32" s="96"/>
      <c r="H32" s="48"/>
      <c r="I32" s="47"/>
      <c r="J32" s="47"/>
      <c r="K32" s="76"/>
      <c r="M32" s="84"/>
      <c r="O32" s="97"/>
      <c r="P32" s="100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5"/>
      <c r="E33" s="95"/>
      <c r="F33" s="95"/>
      <c r="G33" s="96"/>
      <c r="H33" s="48"/>
      <c r="I33" s="47"/>
      <c r="J33" s="47"/>
      <c r="K33" s="76"/>
      <c r="P33" s="100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>
        <v>3</v>
      </c>
      <c r="C34" s="11"/>
      <c r="D34" s="95" t="s">
        <v>72</v>
      </c>
      <c r="E34" s="95" t="s">
        <v>73</v>
      </c>
      <c r="F34" s="95"/>
      <c r="G34" s="96">
        <v>1</v>
      </c>
      <c r="H34" s="48">
        <f>ROUND(P34,0)</f>
        <v>1209</v>
      </c>
      <c r="I34" s="47"/>
      <c r="J34" s="47">
        <f>G34*H34</f>
        <v>1209</v>
      </c>
      <c r="K34" s="76" t="s">
        <v>94</v>
      </c>
      <c r="L34" s="17">
        <v>1310</v>
      </c>
      <c r="M34" s="84">
        <v>0.4</v>
      </c>
      <c r="N34" s="17">
        <f>L34*(1-M34)</f>
        <v>786</v>
      </c>
      <c r="O34" s="84">
        <v>0.35</v>
      </c>
      <c r="P34" s="100">
        <f>N34/(1-O34)</f>
        <v>1209.2307692307693</v>
      </c>
      <c r="Q34" s="17">
        <f>P34-N34</f>
        <v>423.23076923076928</v>
      </c>
      <c r="R34" s="17">
        <f>G34*Q34</f>
        <v>423.23076923076928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5"/>
      <c r="E35" s="95" t="s">
        <v>74</v>
      </c>
      <c r="F35" s="95"/>
      <c r="G35" s="96"/>
      <c r="H35" s="48"/>
      <c r="I35" s="47"/>
      <c r="J35" s="47"/>
      <c r="K35" s="76"/>
      <c r="P35" s="100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5"/>
      <c r="E36" s="95" t="s">
        <v>78</v>
      </c>
      <c r="F36" s="95"/>
      <c r="G36" s="96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5"/>
      <c r="E37" s="95" t="s">
        <v>75</v>
      </c>
      <c r="F37" s="95"/>
      <c r="G37" s="96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5"/>
      <c r="E38" s="95" t="s">
        <v>79</v>
      </c>
      <c r="F38" s="95"/>
      <c r="G38" s="96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5"/>
      <c r="E39" s="95" t="s">
        <v>76</v>
      </c>
      <c r="F39" s="95"/>
      <c r="G39" s="96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5"/>
      <c r="E40" s="95" t="s">
        <v>77</v>
      </c>
      <c r="F40" s="95"/>
      <c r="G40" s="96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5"/>
      <c r="E41" s="99" t="s">
        <v>80</v>
      </c>
      <c r="F41" s="95"/>
      <c r="G41" s="96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5"/>
      <c r="E42" s="95"/>
      <c r="F42" s="95"/>
      <c r="G42" s="96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>
        <v>4</v>
      </c>
      <c r="C43" s="11"/>
      <c r="D43" s="98">
        <v>524929</v>
      </c>
      <c r="E43" s="95" t="s">
        <v>81</v>
      </c>
      <c r="F43" s="95"/>
      <c r="G43" s="96">
        <v>1</v>
      </c>
      <c r="H43" s="48">
        <v>43</v>
      </c>
      <c r="I43" s="47"/>
      <c r="J43" s="47">
        <f>G43*H43</f>
        <v>43</v>
      </c>
      <c r="K43" s="76" t="s">
        <v>94</v>
      </c>
      <c r="L43" s="17">
        <v>43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5"/>
      <c r="E44" s="95"/>
      <c r="F44" s="95"/>
      <c r="G44" s="96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5"/>
      <c r="E45" s="95"/>
      <c r="F45" s="95"/>
      <c r="G45" s="96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>
        <v>6</v>
      </c>
      <c r="C46" s="11"/>
      <c r="D46" s="95" t="s">
        <v>82</v>
      </c>
      <c r="E46" s="95" t="s">
        <v>60</v>
      </c>
      <c r="F46" s="95"/>
      <c r="G46" s="96">
        <v>1</v>
      </c>
      <c r="H46" s="48">
        <f>ROUND(P46,0)</f>
        <v>1014</v>
      </c>
      <c r="I46" s="47"/>
      <c r="J46" s="47">
        <f>G46*H46</f>
        <v>1014</v>
      </c>
      <c r="K46" s="76" t="s">
        <v>90</v>
      </c>
      <c r="L46" s="17">
        <v>1095</v>
      </c>
      <c r="M46" s="84">
        <v>0.5</v>
      </c>
      <c r="N46" s="17">
        <f>L46*(1-M46)</f>
        <v>547.5</v>
      </c>
      <c r="O46" s="84">
        <v>0.46</v>
      </c>
      <c r="P46" s="100">
        <f>N46/(1-O46)</f>
        <v>1013.8888888888888</v>
      </c>
      <c r="Q46" s="17">
        <f>P46-N46</f>
        <v>466.3888888888888</v>
      </c>
      <c r="R46" s="17">
        <f>G46*Q46</f>
        <v>466.3888888888888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5"/>
      <c r="E47" s="95" t="s">
        <v>83</v>
      </c>
      <c r="F47" s="95"/>
      <c r="G47" s="96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5"/>
      <c r="E48" s="95" t="s">
        <v>91</v>
      </c>
      <c r="F48" s="95"/>
      <c r="G48" s="96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5"/>
      <c r="E49" s="95" t="s">
        <v>84</v>
      </c>
      <c r="F49" s="95"/>
      <c r="G49" s="96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5"/>
      <c r="E50" s="95" t="s">
        <v>86</v>
      </c>
      <c r="F50" s="95"/>
      <c r="G50" s="96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5"/>
      <c r="E51" s="95" t="s">
        <v>85</v>
      </c>
      <c r="F51" s="95"/>
      <c r="G51" s="96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5"/>
      <c r="E52" s="95" t="s">
        <v>62</v>
      </c>
      <c r="F52" s="95"/>
      <c r="G52" s="96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5"/>
      <c r="E53" s="95"/>
      <c r="F53" s="95"/>
      <c r="G53" s="96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5"/>
      <c r="E54" s="95"/>
      <c r="F54" s="95"/>
      <c r="G54" s="96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ht="15.75" customHeight="1" thickBot="1">
      <c r="A55" s="17"/>
      <c r="B55" s="58"/>
      <c r="C55" s="59"/>
      <c r="D55" s="60"/>
      <c r="E55" s="61"/>
      <c r="F55" s="62"/>
      <c r="G55" s="62"/>
      <c r="H55" s="63"/>
      <c r="I55" s="64"/>
      <c r="J55" s="64"/>
      <c r="K55" s="77"/>
    </row>
    <row r="56" spans="1:250" ht="15.75" customHeight="1">
      <c r="A56" s="17"/>
      <c r="B56" s="11"/>
      <c r="C56" s="11"/>
      <c r="D56" s="12"/>
      <c r="E56" s="21"/>
      <c r="F56" s="11"/>
      <c r="G56" s="30" t="s">
        <v>4</v>
      </c>
      <c r="H56" s="48" t="s">
        <v>3</v>
      </c>
      <c r="I56" s="47"/>
      <c r="J56" s="47">
        <f>SUM(J22:J55)</f>
        <v>7331</v>
      </c>
      <c r="K56" s="57"/>
    </row>
    <row r="57" spans="1:250" ht="15.75" customHeight="1">
      <c r="A57" s="17"/>
      <c r="B57" s="11"/>
      <c r="C57" s="11"/>
      <c r="D57" s="12"/>
      <c r="E57" s="41"/>
      <c r="F57" s="39"/>
      <c r="G57" s="40" t="s">
        <v>33</v>
      </c>
      <c r="H57" s="49" t="s">
        <v>3</v>
      </c>
      <c r="I57" s="50"/>
      <c r="J57" s="50">
        <v>0</v>
      </c>
      <c r="K57" s="55"/>
    </row>
    <row r="58" spans="1:250" ht="15.75" customHeight="1">
      <c r="A58" s="17"/>
      <c r="B58" s="11"/>
      <c r="C58" s="11"/>
      <c r="D58" s="12"/>
      <c r="E58" s="42"/>
      <c r="F58" s="43"/>
      <c r="G58" s="54" t="s">
        <v>37</v>
      </c>
      <c r="H58" s="51" t="s">
        <v>3</v>
      </c>
      <c r="I58" s="52"/>
      <c r="J58" s="52">
        <v>0</v>
      </c>
      <c r="K58" s="56"/>
    </row>
    <row r="59" spans="1:250" ht="15.75" customHeight="1" thickBot="1">
      <c r="A59" s="17"/>
      <c r="B59" s="59"/>
      <c r="C59" s="59"/>
      <c r="D59" s="58"/>
      <c r="E59" s="67"/>
      <c r="F59" s="68"/>
      <c r="G59" s="69" t="s">
        <v>34</v>
      </c>
      <c r="H59" s="70" t="s">
        <v>3</v>
      </c>
      <c r="I59" s="71"/>
      <c r="J59" s="71">
        <v>0</v>
      </c>
      <c r="K59" s="72"/>
    </row>
    <row r="60" spans="1:250" ht="15.75" customHeight="1">
      <c r="A60" s="17"/>
      <c r="B60" s="11"/>
      <c r="C60" s="11"/>
      <c r="D60" s="12"/>
      <c r="E60" s="21"/>
      <c r="F60" s="11"/>
      <c r="G60" s="29" t="s">
        <v>35</v>
      </c>
      <c r="H60" s="48" t="s">
        <v>3</v>
      </c>
      <c r="I60" s="47"/>
      <c r="J60" s="47">
        <f>SUM(J56:J59)</f>
        <v>7331</v>
      </c>
      <c r="K60" s="57"/>
    </row>
    <row r="61" spans="1:250" ht="15.75" customHeight="1" thickBot="1">
      <c r="A61" s="17"/>
      <c r="B61" s="59"/>
      <c r="C61" s="59"/>
      <c r="D61" s="58"/>
      <c r="E61" s="61"/>
      <c r="F61" s="59"/>
      <c r="G61" s="65" t="s">
        <v>36</v>
      </c>
      <c r="H61" s="63" t="s">
        <v>3</v>
      </c>
      <c r="I61" s="64"/>
      <c r="J61" s="64">
        <f>0.196*J60</f>
        <v>1436.876</v>
      </c>
      <c r="K61" s="66"/>
    </row>
    <row r="62" spans="1:250" ht="15.75" customHeight="1">
      <c r="A62" s="17"/>
      <c r="B62" s="11"/>
      <c r="C62" s="11"/>
      <c r="D62" s="12"/>
      <c r="E62" s="17"/>
      <c r="F62" s="11"/>
      <c r="G62" s="53" t="s">
        <v>4</v>
      </c>
      <c r="H62" s="48" t="s">
        <v>3</v>
      </c>
      <c r="I62" s="47"/>
      <c r="J62" s="48">
        <f>SUM(J60:J61)</f>
        <v>8767.8760000000002</v>
      </c>
      <c r="K62" s="57"/>
    </row>
    <row r="63" spans="1:250" ht="15.75" customHeight="1">
      <c r="A63" s="17"/>
      <c r="B63" s="11"/>
      <c r="C63" s="11"/>
      <c r="D63" s="12"/>
      <c r="E63" s="17"/>
      <c r="F63" s="11"/>
      <c r="G63" s="53"/>
      <c r="H63" s="48"/>
      <c r="I63" s="47"/>
      <c r="J63" s="48"/>
      <c r="K63" s="57"/>
    </row>
    <row r="64" spans="1:250" s="17" customFormat="1" ht="15.75" customHeight="1">
      <c r="B64" s="26" t="s">
        <v>52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 t="s">
        <v>38</v>
      </c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8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8"/>
      <c r="E68" s="11"/>
      <c r="F68" s="11"/>
      <c r="G68" s="13"/>
      <c r="H68" s="19"/>
      <c r="I68" s="11"/>
      <c r="J68" s="15"/>
      <c r="K68" s="16"/>
      <c r="L68" s="2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C69" s="11"/>
      <c r="D69" s="73" t="s">
        <v>39</v>
      </c>
      <c r="E69" s="11"/>
      <c r="F69" s="11"/>
      <c r="G69" s="13"/>
      <c r="H69" s="14"/>
      <c r="I69" s="11"/>
      <c r="J69" s="7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53" t="s">
        <v>40</v>
      </c>
      <c r="E70" s="18" t="s">
        <v>71</v>
      </c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47</v>
      </c>
      <c r="E71" s="87" t="s">
        <v>96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48</v>
      </c>
      <c r="E72" s="17" t="s">
        <v>41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51</v>
      </c>
      <c r="E73" s="22" t="s">
        <v>42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D74" s="25" t="s">
        <v>49</v>
      </c>
      <c r="E74" s="17" t="s">
        <v>43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53" t="s">
        <v>50</v>
      </c>
      <c r="E75" s="11" t="s">
        <v>44</v>
      </c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45</v>
      </c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8"/>
      <c r="C80" s="8"/>
      <c r="D80" s="11"/>
      <c r="E80" s="11"/>
      <c r="F80" s="11"/>
      <c r="G80" s="23"/>
      <c r="H80" s="11"/>
      <c r="I80" s="11"/>
      <c r="J80" s="23"/>
      <c r="K80" s="2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 t="s">
        <v>15</v>
      </c>
      <c r="C81" s="11"/>
      <c r="D81" s="11"/>
      <c r="E81" s="11"/>
      <c r="F81" s="11"/>
      <c r="G81" s="23"/>
      <c r="H81" s="11"/>
      <c r="I81" s="11"/>
      <c r="J81" s="23"/>
      <c r="K81" s="23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46</v>
      </c>
      <c r="C82" s="8"/>
      <c r="D82" s="11"/>
      <c r="E82" s="11"/>
      <c r="F82" s="11"/>
      <c r="G82" s="23"/>
      <c r="H82" s="11"/>
      <c r="I82" s="11"/>
      <c r="J82" s="23"/>
      <c r="K82" s="2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ht="15.75" customHeight="1">
      <c r="B83" s="8"/>
      <c r="C83" s="8"/>
      <c r="D83" s="5"/>
      <c r="E83" s="6"/>
      <c r="F83" s="6"/>
      <c r="G83" s="7"/>
      <c r="H83" s="6"/>
      <c r="I83" s="6"/>
      <c r="J83" s="7"/>
      <c r="K83" s="7"/>
    </row>
    <row r="84" spans="2:25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50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http://www.peintamelec.com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2012-11-22T15:04:28Z</dcterms:modified>
</cp:coreProperties>
</file>