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41" i="1" l="1"/>
  <c r="J34" i="1"/>
  <c r="J30" i="1"/>
  <c r="N23" i="1" l="1"/>
  <c r="P23" i="1" s="1"/>
  <c r="J23" i="1" l="1"/>
  <c r="J46" i="1" s="1"/>
  <c r="J50" i="1" s="1"/>
  <c r="J51" i="1" l="1"/>
  <c r="J52" i="1" s="1"/>
</calcChain>
</file>

<file path=xl/sharedStrings.xml><?xml version="1.0" encoding="utf-8"?>
<sst xmlns="http://schemas.openxmlformats.org/spreadsheetml/2006/main" count="102" uniqueCount="80">
  <si>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</si>
  <si>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</si>
  <si>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</si>
  <si>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</si>
  <si>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</si>
  <si>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</si>
  <si>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</si>
  <si>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</si>
  <si>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</si>
  <si>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</si>
  <si>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</si>
  <si>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</si>
  <si>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</si>
  <si>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</si>
  <si>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</si>
  <si>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</si>
  <si>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</si>
  <si>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</si>
  <si>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</si>
  <si>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</si>
  <si>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</si>
  <si>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</si>
  <si>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</si>
  <si>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</si>
  <si>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</si>
  <si>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</si>
  <si>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</si>
  <si>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</si>
  <si>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</si>
  <si>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</si>
  <si>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</si>
  <si>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</si>
  <si>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</si>
  <si>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</si>
  <si>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</si>
  <si>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</si>
  <si>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</si>
  <si>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</si>
  <si>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</si>
  <si>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</si>
  <si>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</si>
  <si>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</si>
  <si>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</si>
  <si>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</si>
  <si>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</si>
  <si>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</si>
  <si>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</si>
  <si>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</si>
  <si>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</si>
  <si>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</si>
  <si>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</si>
  <si>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</si>
  <si>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</si>
  <si>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</si>
  <si>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A2012RH280</t>
  </si>
  <si>
    <t>Thierry BRUT</t>
  </si>
  <si>
    <t>Peintamelec Ingénierie- Chargé d'affaires</t>
  </si>
  <si>
    <t>Z.A. de l'Artière</t>
  </si>
  <si>
    <t>63540 ROMAGNAT</t>
  </si>
  <si>
    <t>04 63 66 90 06 - FAX : 04 73 15 04 81</t>
  </si>
  <si>
    <t>www.peintamelec.com</t>
  </si>
  <si>
    <t>CMG250N030100000</t>
  </si>
  <si>
    <t>Débitmètre massique thermique CMG</t>
  </si>
  <si>
    <t>Gamme : 3 à 30Nm3/h Gaz naturel</t>
  </si>
  <si>
    <t>Connexion: Rc1"</t>
  </si>
  <si>
    <t>Sortie: 4-20mA et impulsions</t>
  </si>
  <si>
    <t>Alimentation: 24Vdc</t>
  </si>
  <si>
    <t>Avec afficheur intégré</t>
  </si>
  <si>
    <t>CMG400N080100000</t>
  </si>
  <si>
    <t>dito</t>
  </si>
  <si>
    <t>Gamme : 8 à 80Nm3/h Gaz naturel</t>
  </si>
  <si>
    <t>Connexion: Rc1 1/2"</t>
  </si>
  <si>
    <t>5</t>
  </si>
  <si>
    <t>MCF0250AGND010000</t>
  </si>
  <si>
    <t>Gamme : 30 à 3000Nl/mn Air</t>
  </si>
  <si>
    <t>Connexion: Gaz 1"</t>
  </si>
  <si>
    <t>MCF0400AGND010000</t>
  </si>
  <si>
    <t>Connexion: Gaz 1 1/2"</t>
  </si>
  <si>
    <t>Gamme : 60 à 6000Nl/mn Air</t>
  </si>
  <si>
    <t>Franco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</si>
</sst>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intamelec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zoomScaleNormal="100" workbookViewId="0">
      <selection activeCell="E60" sqref="E6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41093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3</v>
      </c>
      <c r="H23" s="48">
        <v>690</v>
      </c>
      <c r="I23" s="47"/>
      <c r="J23" s="47">
        <f>G23*H23</f>
        <v>2070</v>
      </c>
      <c r="K23" s="76" t="s">
        <v>72</v>
      </c>
      <c r="L23" s="17">
        <v>690</v>
      </c>
      <c r="M23" s="84">
        <v>0.4</v>
      </c>
      <c r="N23" s="17">
        <f>L23*(1-M23)</f>
        <v>414</v>
      </c>
      <c r="O23" s="98">
        <v>0.4</v>
      </c>
      <c r="P23" s="95">
        <f>N23/(1-O23)</f>
        <v>690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6" t="s">
        <v>68</v>
      </c>
      <c r="E30" s="96" t="s">
        <v>69</v>
      </c>
      <c r="F30" s="96"/>
      <c r="G30" s="97">
        <v>1</v>
      </c>
      <c r="H30" s="48">
        <v>1095</v>
      </c>
      <c r="I30" s="47"/>
      <c r="J30" s="47">
        <f>G30*H30</f>
        <v>1095</v>
      </c>
      <c r="K30" s="76" t="s">
        <v>72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70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71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3</v>
      </c>
      <c r="C34" s="11"/>
      <c r="D34" s="96" t="s">
        <v>73</v>
      </c>
      <c r="E34" s="96" t="s">
        <v>62</v>
      </c>
      <c r="F34" s="96"/>
      <c r="G34" s="97">
        <v>6</v>
      </c>
      <c r="H34" s="48">
        <v>550</v>
      </c>
      <c r="I34" s="47"/>
      <c r="J34" s="47">
        <f>G34*H34</f>
        <v>3300</v>
      </c>
      <c r="K34" s="76" t="s">
        <v>72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74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75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65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66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67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>
        <v>4</v>
      </c>
      <c r="C41" s="11"/>
      <c r="D41" s="96" t="s">
        <v>76</v>
      </c>
      <c r="E41" s="96" t="s">
        <v>69</v>
      </c>
      <c r="F41" s="96"/>
      <c r="G41" s="97">
        <v>5</v>
      </c>
      <c r="H41" s="48">
        <v>680</v>
      </c>
      <c r="I41" s="47"/>
      <c r="J41" s="47">
        <f>G41*H41</f>
        <v>3400</v>
      </c>
      <c r="K41" s="76" t="s">
        <v>72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78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77</v>
      </c>
      <c r="F43" s="96"/>
      <c r="G43" s="97"/>
      <c r="H43" s="48"/>
      <c r="I43" s="47"/>
      <c r="J43" s="47"/>
      <c r="K43" s="76"/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9865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33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37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34</v>
      </c>
      <c r="H49" s="70" t="s">
        <v>3</v>
      </c>
      <c r="I49" s="71"/>
      <c r="J49" s="71">
        <v>0</v>
      </c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35</v>
      </c>
      <c r="H50" s="48" t="s">
        <v>3</v>
      </c>
      <c r="I50" s="47"/>
      <c r="J50" s="47">
        <f>SUM(J46:J49)</f>
        <v>9865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36</v>
      </c>
      <c r="H51" s="63" t="s">
        <v>3</v>
      </c>
      <c r="I51" s="64"/>
      <c r="J51" s="64">
        <f>0.196*J50</f>
        <v>1933.54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11798.54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53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38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39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40</v>
      </c>
      <c r="E60" s="18" t="s">
        <v>79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47</v>
      </c>
      <c r="E61" s="87" t="s">
        <v>51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48</v>
      </c>
      <c r="E62" s="17" t="s">
        <v>41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52</v>
      </c>
      <c r="E63" s="22" t="s">
        <v>42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49</v>
      </c>
      <c r="E64" s="17" t="s">
        <v>43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50</v>
      </c>
      <c r="E65" s="11" t="s">
        <v>44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45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15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46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http://www.peintamelec.com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2012-07-03T13:44:56Z</dcterms:modified>
</cp:coreProperties>
</file>