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3" i="1" l="1"/>
  <c r="L33" i="1"/>
  <c r="N33" i="1"/>
  <c r="P33" i="1" s="1"/>
  <c r="L23" i="1"/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<sst xmlns="http://schemas.openxmlformats.org/spreadsheetml/2006/main" count="92" uniqueCount="77">
  <si>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</si>
  <si>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</si>
  <si>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</si>
  <si>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</si>
  <si>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</si>
  <si>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</si>
  <si>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</si>
  <si>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</si>
  <si>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</si>
  <si>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</si>
  <si>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</si>
  <si>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</si>
  <si>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</si>
  <si>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</si>
  <si>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</si>
  <si>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</si>
  <si>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</si>
  <si>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</si>
  <si>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</si>
  <si>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</si>
  <si>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</si>
  <si>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</si>
  <si>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</si>
  <si>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</si>
  <si>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</si>
  <si>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</si>
  <si>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</si>
  <si>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</si>
  <si>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</si>
  <si>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</si>
  <si>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</si>
  <si>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</si>
  <si>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</si>
  <si>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</si>
  <si>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</si>
  <si>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</si>
  <si>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</si>
  <si>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</si>
  <si>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</si>
  <si>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</si>
  <si>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</si>
  <si>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</si>
  <si>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</si>
  <si>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</si>
  <si>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</si>
  <si>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</si>
  <si>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</si>
  <si>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</si>
  <si>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</si>
  <si>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</si>
  <si>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</si>
  <si>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</si>
  <si>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</si>
  <si>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</si>
  <si>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</si>
  <si>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A2012RH276</t>
  </si>
  <si>
    <t>Hydranet</t>
  </si>
  <si>
    <t>Mr JP Vidon</t>
  </si>
  <si>
    <t>01 46 97 08 08</t>
  </si>
  <si>
    <t>06 86 55 67 34</t>
  </si>
  <si>
    <t>jpvidon@hydranet.net</t>
  </si>
  <si>
    <t>83 rue Carnot</t>
  </si>
  <si>
    <t>92150 Suresnes</t>
  </si>
  <si>
    <t>MAG5714-1FA10-1BB1</t>
  </si>
  <si>
    <t>Débitmètre électromagnétique Magflux A</t>
  </si>
  <si>
    <t>Version Compacte</t>
  </si>
  <si>
    <t>Avec brides DN50 PN40 acier</t>
  </si>
  <si>
    <t>Electrodes: inox 1.4571</t>
  </si>
  <si>
    <t>Alimentation : 230Vac</t>
  </si>
  <si>
    <t>Sortie: 4-20mA et impulsions</t>
  </si>
  <si>
    <t>Fonction totalisation</t>
  </si>
  <si>
    <t>Revêtement: Caoutchouc dur</t>
  </si>
  <si>
    <t>MAG5714-1HA10-1BB1</t>
  </si>
  <si>
    <t>Avec afficheur M1</t>
  </si>
  <si>
    <t>dito</t>
  </si>
  <si>
    <t>Avec brides DN80 PN40 acier</t>
  </si>
  <si>
    <t>Ex work Kerpen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</si>
</sst>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E54" sqref="E5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41089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8</v>
      </c>
      <c r="H23" s="48">
        <v>1132</v>
      </c>
      <c r="I23" s="47"/>
      <c r="J23" s="47">
        <f>G23*H23</f>
        <v>9056</v>
      </c>
      <c r="K23" s="76" t="s">
        <v>21</v>
      </c>
      <c r="L23" s="17">
        <f>775+705+99</f>
        <v>1579</v>
      </c>
      <c r="M23" s="84">
        <v>0.56999999999999995</v>
      </c>
      <c r="N23" s="17">
        <f>L23*(1-M23)</f>
        <v>678.97</v>
      </c>
      <c r="O23" s="98">
        <v>0.4</v>
      </c>
      <c r="P23" s="95">
        <f>N23/(1-O23)</f>
        <v>1131.6166666666668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70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72</v>
      </c>
      <c r="E33" s="96" t="s">
        <v>74</v>
      </c>
      <c r="F33" s="96"/>
      <c r="G33" s="97">
        <v>1</v>
      </c>
      <c r="H33" s="48">
        <v>1183</v>
      </c>
      <c r="I33" s="47"/>
      <c r="J33" s="47">
        <f>G33*H33</f>
        <v>1183</v>
      </c>
      <c r="K33" s="76" t="s">
        <v>21</v>
      </c>
      <c r="L33" s="17">
        <f>846+705+99</f>
        <v>1650</v>
      </c>
      <c r="M33" s="84">
        <v>0.56999999999999995</v>
      </c>
      <c r="N33" s="17">
        <f>L33*(1-M33)</f>
        <v>709.50000000000011</v>
      </c>
      <c r="O33" s="98">
        <v>0.4</v>
      </c>
      <c r="P33" s="95">
        <f>N33/(1-O33)</f>
        <v>1182.5000000000002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 t="s">
        <v>75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10239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34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38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35</v>
      </c>
      <c r="H42" s="70" t="s">
        <v>3</v>
      </c>
      <c r="I42" s="71"/>
      <c r="J42" s="71"/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36</v>
      </c>
      <c r="H43" s="48" t="s">
        <v>3</v>
      </c>
      <c r="I43" s="47"/>
      <c r="J43" s="47">
        <f>SUM(J39:J42)</f>
        <v>10239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37</v>
      </c>
      <c r="H44" s="63" t="s">
        <v>3</v>
      </c>
      <c r="I44" s="64"/>
      <c r="J44" s="64">
        <f>0.196*J43</f>
        <v>2006.8440000000001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12245.844000000001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54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39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40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41</v>
      </c>
      <c r="E53" s="18" t="s">
        <v>76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87" t="s">
        <v>52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53</v>
      </c>
      <c r="E56" s="22" t="s">
        <v>43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50</v>
      </c>
      <c r="E57" s="17" t="s">
        <v>44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51</v>
      </c>
      <c r="E58" s="11" t="s">
        <v>45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15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47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2012-06-29T14:43:58Z</dcterms:modified>
</cp:coreProperties>
</file>