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<sst xmlns="http://schemas.openxmlformats.org/spreadsheetml/2006/main" count="99" uniqueCount="85">
  <si>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</si>
  <si>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</si>
  <si>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</si>
  <si>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</si>
  <si>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</si>
  <si>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</si>
  <si>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</si>
  <si>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</si>
  <si>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</si>
  <si>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</si>
  <si>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</si>
  <si>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</si>
  <si>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</si>
  <si>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</si>
  <si>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</si>
  <si>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</si>
  <si>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</si>
  <si>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</si>
  <si>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</si>
  <si>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</si>
  <si>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</si>
  <si>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</si>
  <si>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</si>
  <si>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</si>
  <si>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</si>
  <si>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</si>
  <si>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</si>
  <si>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</si>
  <si>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</si>
  <si>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</si>
  <si>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</si>
  <si>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</si>
  <si>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</si>
  <si>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</si>
  <si>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</si>
  <si>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</si>
  <si>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</si>
  <si>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</si>
  <si>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</si>
  <si>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</si>
  <si>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</si>
  <si>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</si>
  <si>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</si>
  <si>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</si>
  <si>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</si>
  <si>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</si>
  <si>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</si>
  <si>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</si>
  <si>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</si>
  <si>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</si>
  <si>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</si>
  <si>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</si>
  <si>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</si>
  <si>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</si>
  <si>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</si>
  <si>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</si>
  <si>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</si>
  <si>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C</t>
  </si>
  <si>
    <t>Materiel: Inox 1.4571</t>
  </si>
  <si>
    <t>Materiel de montage: Acier carbone</t>
  </si>
  <si>
    <t>H</t>
  </si>
  <si>
    <t>Ex work Allemagne</t>
  </si>
  <si>
    <t>Diamètre interne entre 100 et 1500mm</t>
  </si>
  <si>
    <t>PN16</t>
  </si>
  <si>
    <t>Pression: PN16</t>
  </si>
  <si>
    <t>5-7</t>
  </si>
  <si>
    <t>M</t>
  </si>
  <si>
    <t>Manchon à souder avec raccord à bague coupante</t>
  </si>
  <si>
    <t>A2012RH267</t>
  </si>
  <si>
    <t>Yves CADROT</t>
  </si>
  <si>
    <t xml:space="preserve">Technico-commercial Instrumentation </t>
  </si>
  <si>
    <t>17, rue Paul Dautier - BP 267</t>
  </si>
  <si>
    <t>78147 Vélizy Villacoublay Cedex - France</t>
  </si>
  <si>
    <t>Phone : +33 (0)1 39 26 10 00 - Direct line : +33 (0)1 39 26 10 60 - Fax : +33 (0)1 39 26 10 65</t>
  </si>
  <si>
    <t>E-mail : yves.cadrot@fr.yokogawa.com</t>
  </si>
  <si>
    <t>SKI Quotation AN120433  D2012RH0650</t>
  </si>
  <si>
    <t>Diamètre interne: 207,3 mm ep: 5,9mm</t>
  </si>
  <si>
    <t>N2</t>
  </si>
  <si>
    <t>connexion: mamellon 1/2 - 14 NPT male</t>
  </si>
  <si>
    <t>Media : NH3  -11,6°C 266Kpas abs</t>
  </si>
  <si>
    <t>DP: 7,83 mbar à 4500Kg/h</t>
  </si>
  <si>
    <t>SDF-M-22-207,3mm-5,9mm-S-C-0-PN16-N2-AE1-0-H</t>
  </si>
  <si>
    <t>AE1</t>
  </si>
  <si>
    <t>horizontal</t>
  </si>
  <si>
    <t xml:space="preserve">vanne d'arret PN420 1/2 NPT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</si>
</sst>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ves.cadrot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E32" sqref="E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51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69</v>
      </c>
      <c r="E8" s="8"/>
      <c r="F8" s="21"/>
      <c r="G8" s="21"/>
      <c r="H8" s="30" t="s">
        <v>1</v>
      </c>
      <c r="I8" s="17"/>
      <c r="J8" s="74">
        <v>41082</v>
      </c>
      <c r="K8" s="21"/>
      <c r="M8" s="89"/>
    </row>
    <row r="9" spans="1:250" ht="15.75" customHeight="1">
      <c r="A9" s="17"/>
      <c r="B9" s="21"/>
      <c r="C9" s="21"/>
      <c r="D9" s="100" t="s">
        <v>70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54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71</v>
      </c>
      <c r="F12" s="21"/>
      <c r="G12" s="17"/>
      <c r="H12" s="20" t="s">
        <v>31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72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73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74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41082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81</v>
      </c>
      <c r="E23" s="17" t="s">
        <v>55</v>
      </c>
      <c r="G23" s="99">
        <v>1</v>
      </c>
      <c r="H23" s="48">
        <v>860</v>
      </c>
      <c r="I23" s="47"/>
      <c r="J23" s="47">
        <f>G23*H23</f>
        <v>860</v>
      </c>
      <c r="K23" s="76" t="s">
        <v>65</v>
      </c>
      <c r="L23" s="17">
        <v>1003</v>
      </c>
      <c r="M23" s="84">
        <v>0.4</v>
      </c>
      <c r="N23" s="17">
        <f>L23*(1-M23)</f>
        <v>601.79999999999995</v>
      </c>
      <c r="O23" s="97">
        <v>0.3</v>
      </c>
      <c r="P23" s="95">
        <f>N23/(1-O23)</f>
        <v>859.71428571428567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66</v>
      </c>
      <c r="E24" s="17" t="s">
        <v>67</v>
      </c>
      <c r="G24" s="99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62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76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56</v>
      </c>
      <c r="E27" s="17" t="s">
        <v>58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57</v>
      </c>
      <c r="E28" s="17" t="s">
        <v>59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63</v>
      </c>
      <c r="E29" s="17" t="s">
        <v>64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77</v>
      </c>
      <c r="E30" s="17" t="s">
        <v>78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82</v>
      </c>
      <c r="E31" s="17" t="s">
        <v>84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60</v>
      </c>
      <c r="E32" s="17" t="s">
        <v>83</v>
      </c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79</v>
      </c>
      <c r="G33" s="99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C34" s="11"/>
      <c r="D34" s="96"/>
      <c r="E34" s="17" t="s">
        <v>80</v>
      </c>
      <c r="G34" s="99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860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35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39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36</v>
      </c>
      <c r="H39" s="70" t="s">
        <v>3</v>
      </c>
      <c r="I39" s="71"/>
      <c r="J39" s="71"/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37</v>
      </c>
      <c r="H40" s="48" t="s">
        <v>3</v>
      </c>
      <c r="I40" s="47"/>
      <c r="J40" s="47">
        <f>SUM(J36:J39)</f>
        <v>860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38</v>
      </c>
      <c r="H41" s="63" t="s">
        <v>3</v>
      </c>
      <c r="I41" s="64"/>
      <c r="J41" s="64">
        <f>0.196*J40</f>
        <v>168.56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1028.56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40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41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42</v>
      </c>
      <c r="E50" s="18" t="s">
        <v>61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87" t="s">
        <v>20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43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51</v>
      </c>
      <c r="E53" s="22" t="s">
        <v>44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17" t="s">
        <v>45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53</v>
      </c>
      <c r="E55" s="11" t="s">
        <v>46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47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48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yves.cadrot@fr.yokogawa.com"/>
  </hyperlinks>
  <printOptions horizontalCentered="1"/>
  <pageMargins left="0.33" right="0.27" top="0.32" bottom="0.33" header="0.24" footer="0.196850393700787"/>
  <pageSetup paperSize="9" scale="6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2012-06-22T14:34:10Z</cp:lastPrinted>
  <dcterms:created xsi:type="dcterms:W3CDTF">2000-06-29T05:08:18Z</dcterms:created>
  <dcterms:modified xsi:type="dcterms:W3CDTF">2012-06-22T14:37:46Z</dcterms:modified>
</cp:coreProperties>
</file>