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QUOTE!$A$1:$K$101</definedName>
  </definedNames>
  <calcPr calcId="145621"/>
</workbook>
</file>

<file path=xl/calcChain.xml><?xml version="1.0" encoding="utf-8"?>
<calcChain xmlns="http://schemas.openxmlformats.org/spreadsheetml/2006/main">
  <c r="P68" i="1" l="1"/>
  <c r="N57" i="1" l="1"/>
  <c r="P57" i="1" s="1"/>
  <c r="N34" i="1"/>
  <c r="P34" i="1" s="1"/>
  <c r="N46" i="1"/>
  <c r="P46" i="1" s="1"/>
  <c r="N23" i="1" l="1"/>
  <c r="P23" i="1" s="1"/>
  <c r="J23" i="1" l="1"/>
  <c r="J75" i="1" l="1"/>
  <c r="J79" i="1" s="1"/>
  <c r="J80" i="1" s="1"/>
  <c r="J81" i="1" s="1"/>
</calcChain>
</file>

<file path=xl/sharedStrings.xml><?xml version="1.0" encoding="utf-8"?>
<sst xmlns="http://schemas.openxmlformats.org/spreadsheetml/2006/main" count="161" uniqueCount="116">
  <si>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</si>
  <si>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</si>
  <si>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</si>
  <si>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</si>
  <si>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</si>
  <si>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</si>
  <si>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</si>
  <si>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</si>
  <si>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</si>
  <si>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</si>
  <si>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</si>
  <si>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</si>
  <si>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</si>
  <si>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</si>
  <si>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</si>
  <si>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</si>
  <si>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</si>
  <si>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</si>
  <si>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</si>
  <si>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</si>
  <si>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</si>
  <si>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</si>
  <si>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</si>
  <si>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</si>
  <si>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</si>
  <si>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</si>
  <si>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</si>
  <si>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</si>
  <si>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</si>
  <si>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</si>
  <si>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</si>
  <si>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</si>
  <si>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</si>
  <si>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</si>
  <si>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</si>
  <si>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</si>
  <si>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</si>
  <si>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</si>
  <si>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</si>
  <si>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</si>
  <si>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</si>
  <si>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</si>
  <si>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</si>
  <si>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</si>
  <si>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</si>
  <si>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</si>
  <si>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</si>
  <si>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</si>
  <si>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</si>
  <si>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</si>
  <si>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</si>
  <si>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</si>
  <si>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</si>
  <si>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</si>
  <si>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Argumat</t>
  </si>
  <si>
    <t>Zac de Chapotin</t>
  </si>
  <si>
    <t>105 allée Louis Lépine</t>
  </si>
  <si>
    <t>69970 Chaponnay</t>
  </si>
  <si>
    <t>Mr Pascal Carrasco</t>
  </si>
  <si>
    <t>04 78 96 88 02</t>
  </si>
  <si>
    <t>04 78 96 88 01</t>
  </si>
  <si>
    <t>pascal.carrasco@argumat.fr</t>
  </si>
  <si>
    <t>telephone 19/06/121</t>
  </si>
  <si>
    <t>A2012RH265</t>
  </si>
  <si>
    <t>Unit price           € 28.47</t>
  </si>
  <si>
    <t>Quantity discounts:</t>
  </si>
  <si>
    <t>5 units – 20 %</t>
  </si>
  <si>
    <t>10 units  - 30 %</t>
  </si>
  <si>
    <t xml:space="preserve">50 units – 40 %  </t>
  </si>
  <si>
    <t>100 units – 45 %</t>
  </si>
  <si>
    <t>May be you will also need the connector MSD # 941-0002/3      € 4.97/unit (no quantity discounts).</t>
  </si>
  <si>
    <t xml:space="preserve">Delivery FCA Ipsach </t>
  </si>
  <si>
    <t xml:space="preserve">Delivery time 2 – 3  weeks </t>
  </si>
  <si>
    <t>Warranty 2 years from production date (we produce only on order) on material and/or production failures</t>
  </si>
  <si>
    <t>Payment 30 days net from invoice date</t>
  </si>
  <si>
    <t>Validity 60 days</t>
  </si>
  <si>
    <t>The offer is not-binding. The material compatibility has to be examined from the customer.</t>
  </si>
  <si>
    <t>If you need a sample for testings, we will send you one for free (freight costs to your charge).</t>
  </si>
  <si>
    <t>We hope that our offer will find your acceptance and would be appreciated to get an order from you.</t>
  </si>
  <si>
    <t>Débitmètre à turbine FHKU 100</t>
  </si>
  <si>
    <t>Nathalie Burri &lt;nathalie.burri@digmesa.com&gt;</t>
  </si>
  <si>
    <t>22/06/12 email</t>
  </si>
  <si>
    <t>3</t>
  </si>
  <si>
    <t>Connexion : G1/2</t>
  </si>
  <si>
    <t>Boitier : Arnite</t>
  </si>
  <si>
    <t>Turbine: PVDF</t>
  </si>
  <si>
    <t>Axe de roulement: Inox 1.4305</t>
  </si>
  <si>
    <t>Gamme de mesure : 3 à 30l/mn</t>
  </si>
  <si>
    <t>Pression: 20 bars</t>
  </si>
  <si>
    <t>Connecteur</t>
  </si>
  <si>
    <t>Livré Chaponnay</t>
  </si>
  <si>
    <t>Application: eau, 20°C</t>
  </si>
  <si>
    <t>938-6500/01</t>
  </si>
  <si>
    <t>here the second offer you have requested from Mr. Niederberger:</t>
  </si>
  <si>
    <t>Pos. 1 #938-3570/01 FHKU 70</t>
  </si>
  <si>
    <t>1pc: EUR 33.87</t>
  </si>
  <si>
    <t>Pos. 2 #938-3570/21 FHKU 70 LCD int.</t>
  </si>
  <si>
    <t>1 pc: EUR 98.67</t>
  </si>
  <si>
    <t>Pos. 3 #938-6500/01 FHKU 100</t>
  </si>
  <si>
    <t>Pos. 4 #938-6500/21 FHKU 100 LCD int.</t>
  </si>
  <si>
    <t>Martin Had 26/06/12</t>
  </si>
  <si>
    <t>1 bis</t>
  </si>
  <si>
    <t>938-6500/21</t>
  </si>
  <si>
    <t>Avec afficheur</t>
  </si>
  <si>
    <t>938-3570/21</t>
  </si>
  <si>
    <t>Débitmètre à turbine FHKU 70</t>
  </si>
  <si>
    <t>Connexion : manchon tuyau</t>
  </si>
  <si>
    <t>Gamme de mesure : 1,4 à 25l/mn</t>
  </si>
  <si>
    <t>Alimentation: 4,5 à 24Vdc</t>
  </si>
  <si>
    <t>Sortie : collecteur NPN sans afficheur</t>
  </si>
  <si>
    <t>2 bis</t>
  </si>
  <si>
    <t>938-3570/01</t>
  </si>
  <si>
    <t xml:space="preserve">941-0002/3      </t>
  </si>
  <si>
    <t>REV1</t>
  </si>
  <si>
    <t>Pour débitmètre sans afficheur uniquement</t>
  </si>
  <si>
    <t>Alimentation: batterie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</si>
</sst>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  <font>
      <sz val="10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8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113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R4" s="17" t="s">
        <v>81</v>
      </c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R5" s="17" t="s">
        <v>80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99" t="s">
        <v>64</v>
      </c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99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41086</v>
      </c>
      <c r="K8" s="21"/>
      <c r="M8" s="89"/>
      <c r="R8" s="100" t="s">
        <v>65</v>
      </c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  <c r="R9" s="100" t="s">
        <v>66</v>
      </c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  <c r="R10" s="100" t="s">
        <v>67</v>
      </c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 t="s">
        <v>62</v>
      </c>
      <c r="K11" s="32"/>
      <c r="M11" s="89"/>
      <c r="R11" s="100" t="s">
        <v>68</v>
      </c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63</v>
      </c>
      <c r="K12" s="21"/>
      <c r="M12" s="89"/>
      <c r="R12" s="100" t="s">
        <v>69</v>
      </c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  <c r="R13" s="10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  <c r="R14" s="100" t="s">
        <v>70</v>
      </c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  <c r="R15" s="100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R16" s="100" t="s">
        <v>71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R17" s="100" t="s">
        <v>72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R18" s="100" t="s">
        <v>73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R19" s="100" t="s">
        <v>74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  <c r="R20" s="100" t="s">
        <v>75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  <c r="R21" s="100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R22" s="100" t="s">
        <v>76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102</v>
      </c>
      <c r="E23" s="96" t="s">
        <v>79</v>
      </c>
      <c r="F23" s="96"/>
      <c r="G23" s="97">
        <v>100</v>
      </c>
      <c r="H23" s="48">
        <v>109</v>
      </c>
      <c r="I23" s="47"/>
      <c r="J23" s="47">
        <f>G23*H23</f>
        <v>10900</v>
      </c>
      <c r="K23" s="76" t="s">
        <v>82</v>
      </c>
      <c r="L23" s="17">
        <v>98.67</v>
      </c>
      <c r="M23" s="84">
        <v>0.45</v>
      </c>
      <c r="N23" s="17">
        <f>L23*(1-M23)</f>
        <v>54.268500000000003</v>
      </c>
      <c r="O23" s="98">
        <v>0.5</v>
      </c>
      <c r="P23" s="95">
        <f>N23/(1-O23)</f>
        <v>108.53700000000001</v>
      </c>
      <c r="R23" s="100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83</v>
      </c>
      <c r="F24" s="96"/>
      <c r="G24" s="97"/>
      <c r="H24" s="48"/>
      <c r="I24" s="47"/>
      <c r="J24" s="47"/>
      <c r="K24" s="76"/>
      <c r="R24" s="100" t="s">
        <v>77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84</v>
      </c>
      <c r="F25" s="96"/>
      <c r="G25" s="97"/>
      <c r="H25" s="48"/>
      <c r="I25" s="47"/>
      <c r="J25" s="47"/>
      <c r="K25" s="76"/>
      <c r="R25" s="100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85</v>
      </c>
      <c r="F26" s="96"/>
      <c r="G26" s="97"/>
      <c r="H26" s="48"/>
      <c r="I26" s="47"/>
      <c r="J26" s="47"/>
      <c r="K26" s="76"/>
      <c r="R26" s="100" t="s">
        <v>78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86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87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115</v>
      </c>
      <c r="F30" s="96"/>
      <c r="G30" s="97"/>
      <c r="H30" s="48"/>
      <c r="I30" s="47"/>
      <c r="J30" s="47"/>
      <c r="K30" s="76"/>
      <c r="R30" s="17" t="s">
        <v>100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91</v>
      </c>
      <c r="F31" s="96"/>
      <c r="G31" s="97"/>
      <c r="H31" s="48"/>
      <c r="I31" s="47"/>
      <c r="J31" s="47"/>
      <c r="K31" s="76"/>
      <c r="R31" s="101" t="s">
        <v>93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103</v>
      </c>
      <c r="F32" s="96"/>
      <c r="G32" s="97"/>
      <c r="H32" s="48"/>
      <c r="I32" s="47"/>
      <c r="J32" s="47"/>
      <c r="K32" s="76"/>
      <c r="R32" s="101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F33" s="96"/>
      <c r="G33" s="97"/>
      <c r="H33" s="48"/>
      <c r="I33" s="47"/>
      <c r="J33" s="47"/>
      <c r="K33" s="76"/>
      <c r="R33" s="101" t="s">
        <v>94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 t="s">
        <v>101</v>
      </c>
      <c r="C34" s="11"/>
      <c r="D34" s="96" t="s">
        <v>92</v>
      </c>
      <c r="E34" s="96" t="s">
        <v>79</v>
      </c>
      <c r="F34" s="96"/>
      <c r="G34" s="97">
        <v>100</v>
      </c>
      <c r="H34" s="48">
        <v>41.4</v>
      </c>
      <c r="I34" s="47"/>
      <c r="J34" s="47"/>
      <c r="K34" s="76" t="s">
        <v>82</v>
      </c>
      <c r="L34" s="17">
        <v>33.869999999999997</v>
      </c>
      <c r="M34" s="84">
        <v>0.45</v>
      </c>
      <c r="N34" s="17">
        <f>L34*(1-M34)</f>
        <v>18.628499999999999</v>
      </c>
      <c r="O34" s="98">
        <v>0.55000000000000004</v>
      </c>
      <c r="P34" s="95">
        <f>N34/(1-O34)</f>
        <v>41.396666666666668</v>
      </c>
      <c r="R34" s="101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D35" s="96"/>
      <c r="E35" s="96" t="s">
        <v>83</v>
      </c>
      <c r="R35" s="101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D36" s="96"/>
      <c r="E36" s="96" t="s">
        <v>84</v>
      </c>
      <c r="R36" s="101" t="s">
        <v>95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D37" s="96"/>
      <c r="E37" s="96" t="s">
        <v>85</v>
      </c>
      <c r="R37" s="101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D38" s="96"/>
      <c r="E38" s="96" t="s">
        <v>86</v>
      </c>
      <c r="R38" s="101" t="s">
        <v>96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D39" s="96"/>
      <c r="E39" s="96" t="s">
        <v>87</v>
      </c>
      <c r="R39" s="101" t="s">
        <v>97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D40" s="96"/>
      <c r="E40" s="96" t="s">
        <v>88</v>
      </c>
      <c r="R40" s="101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D41" s="96"/>
      <c r="E41" s="96" t="s">
        <v>108</v>
      </c>
      <c r="R41" s="101" t="s">
        <v>98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D42" s="96"/>
      <c r="E42" s="96" t="s">
        <v>91</v>
      </c>
      <c r="R42" s="101" t="s">
        <v>95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D43" s="96"/>
      <c r="E43" s="96" t="s">
        <v>109</v>
      </c>
      <c r="R43" s="101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R44" s="101" t="s">
        <v>99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F45" s="96"/>
      <c r="G45" s="97"/>
      <c r="H45" s="48"/>
      <c r="I45" s="47"/>
      <c r="J45" s="47"/>
      <c r="K45" s="76"/>
      <c r="M45" s="84"/>
      <c r="O45" s="98"/>
      <c r="P45" s="95"/>
      <c r="R45" s="101" t="s">
        <v>97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2</v>
      </c>
      <c r="C46" s="11"/>
      <c r="D46" s="96" t="s">
        <v>104</v>
      </c>
      <c r="E46" s="96" t="s">
        <v>105</v>
      </c>
      <c r="F46" s="96"/>
      <c r="G46" s="97">
        <v>100</v>
      </c>
      <c r="H46" s="48">
        <v>109</v>
      </c>
      <c r="I46" s="47"/>
      <c r="J46" s="47"/>
      <c r="K46" s="76" t="s">
        <v>82</v>
      </c>
      <c r="L46" s="17">
        <v>98.67</v>
      </c>
      <c r="M46" s="84">
        <v>0.45</v>
      </c>
      <c r="N46" s="17">
        <f>L46*(1-M46)</f>
        <v>54.268500000000003</v>
      </c>
      <c r="O46" s="98">
        <v>0.5</v>
      </c>
      <c r="P46" s="95">
        <f>N46/(1-O46)</f>
        <v>108.53700000000001</v>
      </c>
      <c r="R46" s="101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106</v>
      </c>
      <c r="F47" s="96"/>
      <c r="G47" s="97"/>
      <c r="H47" s="48"/>
      <c r="I47" s="47"/>
      <c r="J47" s="47"/>
      <c r="K47" s="76"/>
      <c r="O47" s="84"/>
      <c r="R47" s="101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84</v>
      </c>
      <c r="F48" s="96"/>
      <c r="G48" s="97"/>
      <c r="H48" s="48"/>
      <c r="I48" s="47"/>
      <c r="J48" s="47"/>
      <c r="K48" s="76"/>
      <c r="M48" s="84"/>
      <c r="O48" s="98"/>
      <c r="P48" s="95"/>
      <c r="R48" s="101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85</v>
      </c>
      <c r="F49" s="96"/>
      <c r="G49" s="97"/>
      <c r="H49" s="48"/>
      <c r="I49" s="47"/>
      <c r="J49" s="47"/>
      <c r="K49" s="76"/>
      <c r="M49" s="84"/>
      <c r="O49" s="98"/>
      <c r="P49" s="95"/>
      <c r="R49" s="101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86</v>
      </c>
      <c r="F50" s="96"/>
      <c r="G50" s="97"/>
      <c r="H50" s="48"/>
      <c r="I50" s="47"/>
      <c r="J50" s="47"/>
      <c r="K50" s="76"/>
      <c r="M50" s="84"/>
      <c r="O50" s="98"/>
      <c r="P50" s="95"/>
      <c r="R50" s="101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107</v>
      </c>
      <c r="F51" s="96"/>
      <c r="G51" s="97"/>
      <c r="H51" s="48"/>
      <c r="I51" s="47"/>
      <c r="J51" s="47"/>
      <c r="K51" s="76"/>
      <c r="M51" s="84"/>
      <c r="O51" s="98"/>
      <c r="P51" s="95"/>
      <c r="R51" s="101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88</v>
      </c>
      <c r="F52" s="96"/>
      <c r="G52" s="97"/>
      <c r="H52" s="48"/>
      <c r="I52" s="47"/>
      <c r="J52" s="47"/>
      <c r="K52" s="76"/>
      <c r="M52" s="84"/>
      <c r="O52" s="98"/>
      <c r="P52" s="95"/>
      <c r="R52" s="101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115</v>
      </c>
      <c r="F53" s="96"/>
      <c r="G53" s="97"/>
      <c r="H53" s="48"/>
      <c r="I53" s="47"/>
      <c r="J53" s="47"/>
      <c r="K53" s="76"/>
      <c r="M53" s="84"/>
      <c r="O53" s="98"/>
      <c r="P53" s="95"/>
      <c r="R53" s="101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91</v>
      </c>
      <c r="F54" s="96"/>
      <c r="G54" s="97"/>
      <c r="H54" s="48"/>
      <c r="I54" s="47"/>
      <c r="J54" s="47"/>
      <c r="K54" s="76"/>
      <c r="M54" s="84"/>
      <c r="O54" s="98"/>
      <c r="P54" s="95"/>
      <c r="R54" s="101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103</v>
      </c>
      <c r="F55" s="96"/>
      <c r="G55" s="97"/>
      <c r="H55" s="48"/>
      <c r="I55" s="47"/>
      <c r="J55" s="47"/>
      <c r="K55" s="76"/>
      <c r="M55" s="84"/>
      <c r="O55" s="98"/>
      <c r="P55" s="95"/>
      <c r="R55" s="101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F56" s="96"/>
      <c r="G56" s="97"/>
      <c r="H56" s="48"/>
      <c r="I56" s="47"/>
      <c r="J56" s="47"/>
      <c r="K56" s="76"/>
      <c r="M56" s="84"/>
      <c r="O56" s="98"/>
      <c r="P56" s="95"/>
      <c r="R56" s="101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 t="s">
        <v>110</v>
      </c>
      <c r="C57" s="11"/>
      <c r="D57" s="96" t="s">
        <v>111</v>
      </c>
      <c r="E57" s="96" t="s">
        <v>105</v>
      </c>
      <c r="F57" s="96"/>
      <c r="G57" s="97">
        <v>100</v>
      </c>
      <c r="H57" s="48">
        <v>41.4</v>
      </c>
      <c r="I57" s="47"/>
      <c r="J57" s="47"/>
      <c r="K57" s="76" t="s">
        <v>82</v>
      </c>
      <c r="L57" s="17">
        <v>33.869999999999997</v>
      </c>
      <c r="M57" s="84">
        <v>0.45</v>
      </c>
      <c r="N57" s="17">
        <f>L57*(1-M57)</f>
        <v>18.628499999999999</v>
      </c>
      <c r="O57" s="98">
        <v>0.55000000000000004</v>
      </c>
      <c r="P57" s="95">
        <f>N57/(1-O57)</f>
        <v>41.396666666666668</v>
      </c>
      <c r="R57" s="101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106</v>
      </c>
      <c r="F58" s="96"/>
      <c r="G58" s="97"/>
      <c r="H58" s="48"/>
      <c r="I58" s="47"/>
      <c r="J58" s="47"/>
      <c r="K58" s="76"/>
      <c r="M58" s="84"/>
      <c r="O58" s="98"/>
      <c r="P58" s="95"/>
      <c r="R58" s="101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84</v>
      </c>
      <c r="F59" s="96"/>
      <c r="G59" s="97"/>
      <c r="H59" s="48"/>
      <c r="I59" s="47"/>
      <c r="J59" s="47"/>
      <c r="K59" s="76"/>
      <c r="M59" s="84"/>
      <c r="O59" s="98"/>
      <c r="P59" s="95"/>
      <c r="R59" s="101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85</v>
      </c>
      <c r="F60" s="96"/>
      <c r="G60" s="97"/>
      <c r="H60" s="48"/>
      <c r="I60" s="47"/>
      <c r="J60" s="47"/>
      <c r="K60" s="76"/>
      <c r="M60" s="84"/>
      <c r="O60" s="98"/>
      <c r="P60" s="95"/>
      <c r="R60" s="101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86</v>
      </c>
      <c r="F61" s="96"/>
      <c r="G61" s="97"/>
      <c r="H61" s="48"/>
      <c r="I61" s="47"/>
      <c r="J61" s="47"/>
      <c r="K61" s="76"/>
      <c r="M61" s="84"/>
      <c r="O61" s="98"/>
      <c r="P61" s="95"/>
      <c r="R61" s="101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107</v>
      </c>
      <c r="F62" s="96"/>
      <c r="G62" s="97"/>
      <c r="H62" s="48"/>
      <c r="I62" s="47"/>
      <c r="J62" s="47"/>
      <c r="K62" s="76"/>
      <c r="M62" s="84"/>
      <c r="O62" s="98"/>
      <c r="P62" s="95"/>
      <c r="R62" s="101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 t="s">
        <v>88</v>
      </c>
      <c r="F63" s="96"/>
      <c r="G63" s="97"/>
      <c r="H63" s="48"/>
      <c r="I63" s="47"/>
      <c r="J63" s="47"/>
      <c r="K63" s="76"/>
      <c r="M63" s="84"/>
      <c r="O63" s="98"/>
      <c r="P63" s="95"/>
      <c r="R63" s="101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 t="s">
        <v>108</v>
      </c>
      <c r="F64" s="96"/>
      <c r="G64" s="97"/>
      <c r="H64" s="48"/>
      <c r="I64" s="47"/>
      <c r="J64" s="47"/>
      <c r="K64" s="76"/>
      <c r="M64" s="84"/>
      <c r="O64" s="98"/>
      <c r="P64" s="95"/>
      <c r="R64" s="101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 t="s">
        <v>91</v>
      </c>
      <c r="F65" s="96"/>
      <c r="G65" s="97"/>
      <c r="H65" s="48"/>
      <c r="I65" s="47"/>
      <c r="J65" s="47"/>
      <c r="K65" s="76"/>
      <c r="M65" s="84"/>
      <c r="O65" s="98"/>
      <c r="P65" s="95"/>
      <c r="R65" s="101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/>
      <c r="C66" s="11"/>
      <c r="D66" s="96"/>
      <c r="E66" s="96" t="s">
        <v>109</v>
      </c>
      <c r="F66" s="96"/>
      <c r="G66" s="97"/>
      <c r="H66" s="48"/>
      <c r="I66" s="47"/>
      <c r="J66" s="47"/>
      <c r="K66" s="76"/>
      <c r="M66" s="84"/>
      <c r="O66" s="98"/>
      <c r="P66" s="95"/>
      <c r="R66" s="101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D67" s="96"/>
      <c r="F67" s="96"/>
      <c r="G67" s="97"/>
      <c r="H67" s="48"/>
      <c r="I67" s="47"/>
      <c r="J67" s="47"/>
      <c r="K67" s="76"/>
      <c r="M67" s="84"/>
      <c r="O67" s="98"/>
      <c r="P67" s="95"/>
      <c r="R67" s="101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>
        <v>3</v>
      </c>
      <c r="C68" s="11"/>
      <c r="D68" s="96" t="s">
        <v>112</v>
      </c>
      <c r="E68" s="96" t="s">
        <v>89</v>
      </c>
      <c r="F68" s="96"/>
      <c r="G68" s="102">
        <v>100</v>
      </c>
      <c r="H68" s="48">
        <v>7</v>
      </c>
      <c r="I68" s="47"/>
      <c r="J68" s="47"/>
      <c r="K68" s="76" t="s">
        <v>82</v>
      </c>
      <c r="N68" s="17">
        <v>4.97</v>
      </c>
      <c r="O68" s="84">
        <v>0.3</v>
      </c>
      <c r="P68" s="17">
        <f>N68/(1-O68)</f>
        <v>7.1000000000000005</v>
      </c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2"/>
      <c r="C69" s="11"/>
      <c r="D69" s="96"/>
      <c r="E69" s="96" t="s">
        <v>114</v>
      </c>
      <c r="F69" s="96"/>
      <c r="G69" s="97"/>
      <c r="H69" s="48"/>
      <c r="I69" s="47"/>
      <c r="J69" s="47"/>
      <c r="K69" s="76"/>
      <c r="M69" s="84"/>
      <c r="O69" s="98"/>
      <c r="P69" s="95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2"/>
      <c r="C70" s="11"/>
      <c r="D70" s="96"/>
      <c r="E70" s="96"/>
      <c r="F70" s="96"/>
      <c r="G70" s="97"/>
      <c r="H70" s="48"/>
      <c r="I70" s="47"/>
      <c r="J70" s="47"/>
      <c r="K70" s="76"/>
      <c r="M70" s="84"/>
      <c r="O70" s="98"/>
      <c r="P70" s="95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2"/>
      <c r="C71" s="11"/>
      <c r="D71" s="96"/>
      <c r="E71" s="96"/>
      <c r="F71" s="96"/>
      <c r="G71" s="97"/>
      <c r="H71" s="48"/>
      <c r="I71" s="47"/>
      <c r="J71" s="47"/>
      <c r="K71" s="76"/>
      <c r="M71" s="84"/>
      <c r="O71" s="98"/>
      <c r="P71" s="95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2"/>
      <c r="C72" s="11"/>
      <c r="D72" s="96"/>
      <c r="E72" s="96"/>
      <c r="F72" s="96"/>
      <c r="G72" s="97"/>
      <c r="H72" s="48"/>
      <c r="I72" s="47"/>
      <c r="J72" s="47"/>
      <c r="K72" s="76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2"/>
      <c r="C73" s="11"/>
      <c r="D73" s="96"/>
      <c r="E73" s="96"/>
      <c r="F73" s="96"/>
      <c r="G73" s="97"/>
      <c r="H73" s="48"/>
      <c r="I73" s="47"/>
      <c r="J73" s="47"/>
      <c r="K73" s="76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ht="15.75" customHeight="1" thickBot="1">
      <c r="A74" s="17"/>
      <c r="B74" s="58"/>
      <c r="C74" s="59"/>
      <c r="D74" s="60"/>
      <c r="E74" s="61"/>
      <c r="F74" s="62"/>
      <c r="G74" s="62"/>
      <c r="H74" s="63"/>
      <c r="I74" s="64"/>
      <c r="J74" s="64"/>
      <c r="K74" s="77"/>
    </row>
    <row r="75" spans="1:250" ht="15.75" customHeight="1">
      <c r="A75" s="17"/>
      <c r="B75" s="11"/>
      <c r="C75" s="11"/>
      <c r="D75" s="12"/>
      <c r="E75" s="21"/>
      <c r="F75" s="11"/>
      <c r="G75" s="30" t="s">
        <v>4</v>
      </c>
      <c r="H75" s="48" t="s">
        <v>3</v>
      </c>
      <c r="I75" s="47"/>
      <c r="J75" s="47">
        <f>SUM(J22:J74)</f>
        <v>10900</v>
      </c>
      <c r="K75" s="57"/>
    </row>
    <row r="76" spans="1:250" ht="15.75" customHeight="1">
      <c r="A76" s="17"/>
      <c r="B76" s="11"/>
      <c r="C76" s="11"/>
      <c r="D76" s="12"/>
      <c r="E76" s="41"/>
      <c r="F76" s="39"/>
      <c r="G76" s="40" t="s">
        <v>33</v>
      </c>
      <c r="H76" s="49" t="s">
        <v>3</v>
      </c>
      <c r="I76" s="50"/>
      <c r="J76" s="50">
        <v>0</v>
      </c>
      <c r="K76" s="55"/>
    </row>
    <row r="77" spans="1:250" ht="15.75" customHeight="1">
      <c r="A77" s="17"/>
      <c r="B77" s="11"/>
      <c r="C77" s="11"/>
      <c r="D77" s="12"/>
      <c r="E77" s="42"/>
      <c r="F77" s="43"/>
      <c r="G77" s="54" t="s">
        <v>37</v>
      </c>
      <c r="H77" s="51" t="s">
        <v>3</v>
      </c>
      <c r="I77" s="52"/>
      <c r="J77" s="52">
        <v>0</v>
      </c>
      <c r="K77" s="56"/>
    </row>
    <row r="78" spans="1:250" ht="15.75" customHeight="1" thickBot="1">
      <c r="A78" s="17"/>
      <c r="B78" s="59"/>
      <c r="C78" s="59"/>
      <c r="D78" s="58"/>
      <c r="E78" s="67"/>
      <c r="F78" s="68"/>
      <c r="G78" s="69" t="s">
        <v>34</v>
      </c>
      <c r="H78" s="70" t="s">
        <v>3</v>
      </c>
      <c r="I78" s="71"/>
      <c r="J78" s="71">
        <v>45</v>
      </c>
      <c r="K78" s="72"/>
    </row>
    <row r="79" spans="1:250" ht="15.75" customHeight="1">
      <c r="A79" s="17"/>
      <c r="B79" s="11"/>
      <c r="C79" s="11"/>
      <c r="D79" s="12"/>
      <c r="E79" s="21"/>
      <c r="F79" s="11"/>
      <c r="G79" s="29" t="s">
        <v>35</v>
      </c>
      <c r="H79" s="48" t="s">
        <v>3</v>
      </c>
      <c r="I79" s="47"/>
      <c r="J79" s="47">
        <f>SUM(J75:J78)</f>
        <v>10945</v>
      </c>
      <c r="K79" s="57"/>
    </row>
    <row r="80" spans="1:250" ht="15.75" customHeight="1" thickBot="1">
      <c r="A80" s="17"/>
      <c r="B80" s="59"/>
      <c r="C80" s="59"/>
      <c r="D80" s="58"/>
      <c r="E80" s="61"/>
      <c r="F80" s="59"/>
      <c r="G80" s="65" t="s">
        <v>36</v>
      </c>
      <c r="H80" s="63" t="s">
        <v>3</v>
      </c>
      <c r="I80" s="64"/>
      <c r="J80" s="64">
        <f>0.196*J79</f>
        <v>2145.2200000000003</v>
      </c>
      <c r="K80" s="66"/>
    </row>
    <row r="81" spans="1:250" ht="15.75" customHeight="1">
      <c r="A81" s="17"/>
      <c r="B81" s="11"/>
      <c r="C81" s="11"/>
      <c r="D81" s="12"/>
      <c r="E81" s="17"/>
      <c r="F81" s="11"/>
      <c r="G81" s="53" t="s">
        <v>4</v>
      </c>
      <c r="H81" s="48" t="s">
        <v>3</v>
      </c>
      <c r="I81" s="47"/>
      <c r="J81" s="48">
        <f>SUM(J79:J80)</f>
        <v>13090.220000000001</v>
      </c>
      <c r="K81" s="57"/>
    </row>
    <row r="82" spans="1:250" ht="15.75" customHeight="1">
      <c r="A82" s="17"/>
      <c r="B82" s="11"/>
      <c r="C82" s="11"/>
      <c r="D82" s="12"/>
      <c r="E82" s="17"/>
      <c r="F82" s="11"/>
      <c r="G82" s="53"/>
      <c r="H82" s="48"/>
      <c r="I82" s="47"/>
      <c r="J82" s="48"/>
      <c r="K82" s="57"/>
    </row>
    <row r="83" spans="1:250" s="17" customFormat="1" ht="15.75" customHeight="1">
      <c r="B83" s="26" t="s">
        <v>53</v>
      </c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1:250" s="17" customFormat="1" ht="15.75" customHeight="1">
      <c r="B84" s="18" t="s">
        <v>38</v>
      </c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1:250" s="17" customFormat="1" ht="15.75" customHeight="1">
      <c r="B85" s="18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1:250" s="17" customFormat="1" ht="15.75" customHeight="1">
      <c r="B86" s="18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1:250" s="17" customFormat="1" ht="15.75" customHeight="1">
      <c r="B87" s="11"/>
      <c r="C87" s="11"/>
      <c r="D87" s="18"/>
      <c r="E87" s="11"/>
      <c r="F87" s="11"/>
      <c r="G87" s="13"/>
      <c r="H87" s="19"/>
      <c r="I87" s="11"/>
      <c r="J87" s="15"/>
      <c r="K87" s="16"/>
      <c r="L87" s="2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C88" s="11"/>
      <c r="D88" s="73" t="s">
        <v>39</v>
      </c>
      <c r="E88" s="11"/>
      <c r="F88" s="11"/>
      <c r="G88" s="13"/>
      <c r="H88" s="14"/>
      <c r="I88" s="11"/>
      <c r="J88" s="7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s="17" customFormat="1" ht="15.75" customHeight="1">
      <c r="B89" s="11"/>
      <c r="C89" s="11"/>
      <c r="D89" s="53" t="s">
        <v>40</v>
      </c>
      <c r="E89" s="18" t="s">
        <v>90</v>
      </c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1:250" s="17" customFormat="1" ht="15.75" customHeight="1">
      <c r="D90" s="25" t="s">
        <v>47</v>
      </c>
      <c r="E90" s="87" t="s">
        <v>51</v>
      </c>
      <c r="K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1:250" s="17" customFormat="1" ht="15.75" customHeight="1">
      <c r="D91" s="25" t="s">
        <v>48</v>
      </c>
      <c r="E91" s="17" t="s">
        <v>41</v>
      </c>
      <c r="K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1:250" s="17" customFormat="1" ht="15.75" customHeight="1">
      <c r="D92" s="25" t="s">
        <v>52</v>
      </c>
      <c r="E92" s="22" t="s">
        <v>42</v>
      </c>
      <c r="K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1:250" s="17" customFormat="1" ht="15.75" customHeight="1">
      <c r="D93" s="25" t="s">
        <v>49</v>
      </c>
      <c r="E93" s="17" t="s">
        <v>43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1:250" s="17" customFormat="1" ht="15.75" customHeight="1">
      <c r="B94" s="11"/>
      <c r="C94" s="11"/>
      <c r="D94" s="53" t="s">
        <v>50</v>
      </c>
      <c r="E94" s="11" t="s">
        <v>44</v>
      </c>
      <c r="F94" s="11"/>
      <c r="G94" s="13"/>
      <c r="H94" s="14"/>
      <c r="I94" s="11"/>
      <c r="J94" s="15"/>
      <c r="K94" s="1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1:250" s="17" customFormat="1" ht="15.75" customHeight="1">
      <c r="B95" s="11"/>
      <c r="C95" s="11"/>
      <c r="D95" s="12"/>
      <c r="E95" s="11"/>
      <c r="F95" s="11"/>
      <c r="G95" s="13"/>
      <c r="H95" s="14"/>
      <c r="I95" s="11"/>
      <c r="J95" s="15"/>
      <c r="K95" s="1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1:250" s="17" customFormat="1" ht="15.75" customHeight="1">
      <c r="B96" s="11" t="s">
        <v>45</v>
      </c>
      <c r="C96" s="11"/>
      <c r="D96" s="12"/>
      <c r="E96" s="11"/>
      <c r="F96" s="11"/>
      <c r="G96" s="13"/>
      <c r="H96" s="14"/>
      <c r="I96" s="11"/>
      <c r="J96" s="15"/>
      <c r="K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B97" s="11"/>
      <c r="C97" s="11"/>
      <c r="D97" s="12"/>
      <c r="E97" s="11"/>
      <c r="F97" s="11"/>
      <c r="G97" s="13"/>
      <c r="H97" s="14"/>
      <c r="I97" s="11"/>
      <c r="J97" s="15"/>
      <c r="K97" s="1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B98" s="11"/>
      <c r="C98" s="11"/>
      <c r="D98" s="12"/>
      <c r="E98" s="11"/>
      <c r="F98" s="11"/>
      <c r="G98" s="13"/>
      <c r="H98" s="14"/>
      <c r="I98" s="11"/>
      <c r="J98" s="15"/>
      <c r="K98" s="1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B99" s="8"/>
      <c r="C99" s="8"/>
      <c r="D99" s="11"/>
      <c r="E99" s="11"/>
      <c r="F99" s="11"/>
      <c r="G99" s="23"/>
      <c r="H99" s="11"/>
      <c r="I99" s="11"/>
      <c r="J99" s="23"/>
      <c r="K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s="17" customFormat="1" ht="15.75" customHeight="1">
      <c r="B100" s="11" t="s">
        <v>15</v>
      </c>
      <c r="C100" s="11"/>
      <c r="D100" s="11"/>
      <c r="E100" s="11"/>
      <c r="F100" s="11"/>
      <c r="G100" s="23"/>
      <c r="H100" s="11"/>
      <c r="I100" s="11"/>
      <c r="J100" s="23"/>
      <c r="K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2:250" s="17" customFormat="1" ht="15.75" customHeight="1">
      <c r="B101" s="11" t="s">
        <v>46</v>
      </c>
      <c r="C101" s="8"/>
      <c r="D101" s="11"/>
      <c r="E101" s="11"/>
      <c r="F101" s="11"/>
      <c r="G101" s="23"/>
      <c r="H101" s="11"/>
      <c r="I101" s="11"/>
      <c r="J101" s="23"/>
      <c r="K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2:250" ht="15.75" customHeight="1">
      <c r="B102" s="8"/>
      <c r="C102" s="8"/>
      <c r="D102" s="5"/>
      <c r="E102" s="6"/>
      <c r="F102" s="6"/>
      <c r="G102" s="7"/>
      <c r="H102" s="6"/>
      <c r="I102" s="6"/>
      <c r="J102" s="7"/>
      <c r="K102" s="7"/>
    </row>
    <row r="103" spans="2:250" ht="15.75" customHeight="1">
      <c r="B103" s="8"/>
      <c r="C103" s="8"/>
      <c r="D103" s="5"/>
      <c r="E103" s="6"/>
      <c r="F103" s="6"/>
      <c r="G103" s="7"/>
      <c r="H103" s="6"/>
      <c r="I103" s="6"/>
      <c r="J103" s="7"/>
      <c r="K103" s="7"/>
    </row>
    <row r="104" spans="2:250" ht="15.75" customHeight="1">
      <c r="B104" s="2"/>
      <c r="C104" s="2"/>
      <c r="D104" s="2"/>
      <c r="E104" s="2"/>
      <c r="F104" s="2"/>
      <c r="G104" s="7"/>
      <c r="H104" s="2"/>
      <c r="I104" s="2"/>
      <c r="J104" s="2"/>
      <c r="K104" s="2"/>
    </row>
    <row r="105" spans="2:250" ht="15.75" customHeight="1">
      <c r="B105" s="2"/>
      <c r="C105" s="2"/>
      <c r="D105" s="2"/>
      <c r="E105" s="2"/>
      <c r="F105" s="2"/>
      <c r="G105" s="7"/>
      <c r="H105" s="2"/>
      <c r="I105" s="2"/>
      <c r="J105" s="2"/>
      <c r="K105" s="2"/>
    </row>
    <row r="106" spans="2:250" ht="15.75" customHeight="1">
      <c r="B106" s="2"/>
      <c r="C106" s="2"/>
      <c r="D106" s="2"/>
      <c r="E106" s="2"/>
      <c r="F106" s="2"/>
      <c r="G106" s="7"/>
      <c r="H106" s="2"/>
      <c r="I106" s="2"/>
      <c r="J106" s="2"/>
      <c r="K106" s="2"/>
    </row>
    <row r="107" spans="2:250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250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2012-06-27T04:57:00Z</dcterms:modified>
</cp:coreProperties>
</file>