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J31" i="1" l="1"/>
  <c r="N23" i="1" l="1"/>
  <c r="P23" i="1" s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<sst xmlns="http://schemas.openxmlformats.org/spreadsheetml/2006/main" count="90" uniqueCount="75">
  <si>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</si>
  <si>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</si>
  <si>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</si>
  <si>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</si>
  <si>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</si>
  <si>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</si>
  <si>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</si>
  <si>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</si>
  <si>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</si>
  <si>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</si>
  <si>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</si>
  <si>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</si>
  <si>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</si>
  <si>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</si>
  <si>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</si>
  <si>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</si>
  <si>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</si>
  <si>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</si>
  <si>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</si>
  <si>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</si>
  <si>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</si>
  <si>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</si>
  <si>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</si>
  <si>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</si>
  <si>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</si>
  <si>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</si>
  <si>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</si>
  <si>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</si>
  <si>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</si>
  <si>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</si>
  <si>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</si>
  <si>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</si>
  <si>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</si>
  <si>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</si>
  <si>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</si>
  <si>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</si>
  <si>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</si>
  <si>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</si>
  <si>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</si>
  <si>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</si>
  <si>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</si>
  <si>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</si>
  <si>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</si>
  <si>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</si>
  <si>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</si>
  <si>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</si>
  <si>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</si>
  <si>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</si>
  <si>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</si>
  <si>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</si>
  <si>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</si>
  <si>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</si>
  <si>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</si>
  <si>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</si>
  <si>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A2012RH253</t>
  </si>
  <si>
    <t>Tél.  03 20 35 89 54  Fax. 03 20 35 94 03</t>
  </si>
  <si>
    <t>Ligne directe: 03 20 35 33 38</t>
  </si>
  <si>
    <t>Mobile : 06 74 35 85 09</t>
  </si>
  <si>
    <t>michel.nexair@orange.fr</t>
  </si>
  <si>
    <t xml:space="preserve">CRT - Espace Services </t>
  </si>
  <si>
    <t>59810 LESQUIN</t>
  </si>
  <si>
    <t>France</t>
  </si>
  <si>
    <t>Michel Dolet</t>
  </si>
  <si>
    <t>NEX Air</t>
  </si>
  <si>
    <t>MCF0400AGND010000</t>
  </si>
  <si>
    <t>Débitmètre massique thermique MCF</t>
  </si>
  <si>
    <t>Gamme: 60 à 6000 Nl/mn</t>
  </si>
  <si>
    <t>Alimentation: 24Vdc</t>
  </si>
  <si>
    <t>Sortie: 4-20mA et impulsions</t>
  </si>
  <si>
    <t>Fonction totalisation</t>
  </si>
  <si>
    <t>Connexion : G1 1/2"</t>
  </si>
  <si>
    <t>stock</t>
  </si>
  <si>
    <t>PA5-4ISX5SK</t>
  </si>
  <si>
    <t>Câble 5 mètres et connecteur M12</t>
  </si>
  <si>
    <t>Livré Lesqiun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</si>
</sst>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chel.nexair@orange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E38" sqref="E3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63</v>
      </c>
      <c r="E8" s="8"/>
      <c r="F8" s="21"/>
      <c r="G8" s="21"/>
      <c r="H8" s="30" t="s">
        <v>1</v>
      </c>
      <c r="I8" s="17"/>
      <c r="J8" s="74">
        <v>41074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61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55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56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57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58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1</v>
      </c>
      <c r="H23" s="48">
        <v>680</v>
      </c>
      <c r="I23" s="47"/>
      <c r="J23" s="47">
        <f>G23*H23</f>
        <v>680</v>
      </c>
      <c r="K23" s="76" t="s">
        <v>71</v>
      </c>
      <c r="L23" s="17">
        <v>680</v>
      </c>
      <c r="M23" s="84">
        <v>0.56999999999999995</v>
      </c>
      <c r="N23" s="17">
        <f>L23*(1-M23)</f>
        <v>292.40000000000003</v>
      </c>
      <c r="O23" s="98">
        <v>0.4</v>
      </c>
      <c r="P23" s="95">
        <f>N23/(1-O23)</f>
        <v>487.33333333333343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72</v>
      </c>
      <c r="E31" s="96" t="s">
        <v>73</v>
      </c>
      <c r="F31" s="96"/>
      <c r="G31" s="97">
        <v>1</v>
      </c>
      <c r="H31" s="48">
        <v>25</v>
      </c>
      <c r="I31" s="47"/>
      <c r="J31" s="47">
        <f>G31*H31</f>
        <v>25</v>
      </c>
      <c r="K31" s="76" t="s">
        <v>71</v>
      </c>
      <c r="L31" s="17">
        <v>23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705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33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37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34</v>
      </c>
      <c r="H38" s="70" t="s">
        <v>3</v>
      </c>
      <c r="I38" s="71"/>
      <c r="J38" s="71">
        <v>25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35</v>
      </c>
      <c r="H39" s="48" t="s">
        <v>3</v>
      </c>
      <c r="I39" s="47"/>
      <c r="J39" s="47">
        <f>SUM(J35:J38)</f>
        <v>730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36</v>
      </c>
      <c r="H40" s="63" t="s">
        <v>3</v>
      </c>
      <c r="I40" s="64"/>
      <c r="J40" s="64">
        <f>0.196*J39</f>
        <v>143.08000000000001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873.08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53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38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39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40</v>
      </c>
      <c r="E49" s="18" t="s">
        <v>74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87" t="s">
        <v>51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17" t="s">
        <v>41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52</v>
      </c>
      <c r="E52" s="22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17" t="s">
        <v>43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50</v>
      </c>
      <c r="E54" s="11" t="s">
        <v>44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15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michel.nexair@orange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2012-06-14T12:51:46Z</dcterms:modified>
</cp:coreProperties>
</file>