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QUOTE!$A$1:$K$75</definedName>
  </definedNames>
  <calcPr calcId="145621"/>
</workbook>
</file>

<file path=xl/calcChain.xml><?xml version="1.0" encoding="utf-8"?>
<calcChain xmlns="http://schemas.openxmlformats.org/spreadsheetml/2006/main">
  <c r="J42" i="1" l="1"/>
  <c r="J40" i="1"/>
  <c r="J36" i="1"/>
  <c r="N23" i="1" l="1"/>
  <c r="P23" i="1" s="1"/>
  <c r="J23" i="1" l="1"/>
  <c r="J49" i="1" s="1"/>
  <c r="J53" i="1" s="1"/>
  <c r="J54" i="1" l="1"/>
  <c r="J55" i="1" s="1"/>
</calcChain>
</file>

<file path=xl/sharedStrings.xml><?xml version="1.0" encoding="utf-8"?>
<sst xmlns="http://schemas.openxmlformats.org/spreadsheetml/2006/main" count="105" uniqueCount="88">
  <si>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</si>
  <si>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</si>
  <si>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</si>
  <si>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</si>
  <si>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</si>
  <si>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</si>
  <si>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</si>
  <si>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</si>
  <si>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</si>
  <si>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</si>
  <si>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</si>
  <si>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</si>
  <si>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</si>
  <si>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</si>
  <si>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</si>
  <si>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</si>
  <si>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</si>
  <si>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</si>
  <si>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</si>
  <si>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</si>
  <si>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</si>
  <si>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</si>
  <si>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</si>
  <si>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</si>
  <si>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</si>
  <si>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</si>
  <si>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</si>
  <si>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</si>
  <si>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</si>
  <si>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</si>
  <si>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</si>
  <si>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</si>
  <si>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</si>
  <si>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</si>
  <si>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</si>
  <si>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</si>
  <si>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</si>
  <si>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</si>
  <si>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</si>
  <si>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</si>
  <si>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</si>
  <si>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</si>
  <si>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</si>
  <si>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</si>
  <si>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</si>
  <si>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</si>
  <si>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</si>
  <si>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</si>
  <si>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</si>
  <si>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</si>
  <si>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</si>
  <si>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</si>
  <si>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</si>
  <si>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</si>
  <si>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A2012RH244</t>
  </si>
  <si>
    <t>Arts et Métiers</t>
  </si>
  <si>
    <t>Paris Tech</t>
  </si>
  <si>
    <t>gauthier.menart@gmail.com</t>
  </si>
  <si>
    <t>Mr Gauthier Menart</t>
  </si>
  <si>
    <t>ludwig Dietz : 120823</t>
  </si>
  <si>
    <t>Turbine Flow Meter</t>
  </si>
  <si>
    <t>measuring range:.... 25 to 250 lpm</t>
  </si>
  <si>
    <t>measuring medium:... liquid nitrogen</t>
  </si>
  <si>
    <t>viscosity:.......... 0.1 cSt</t>
  </si>
  <si>
    <t>linearity:..........±1.0 % of act.val.</t>
  </si>
  <si>
    <t>repeatability:...... 0.1%</t>
  </si>
  <si>
    <t>pulses/litre:....... approx. 32.500</t>
  </si>
  <si>
    <t>operating temp.:.... -196 °C</t>
  </si>
  <si>
    <t>operating pressure:. 3 bar</t>
  </si>
  <si>
    <t>Housing : SS316Ti; wheel SS329</t>
  </si>
  <si>
    <t>bearing/shaft: tungsten carbide</t>
  </si>
  <si>
    <t>5</t>
  </si>
  <si>
    <t>IF3</t>
  </si>
  <si>
    <t>Inductive Pickup Coil</t>
  </si>
  <si>
    <t>output:............. Uss 0.5 to 500 mV</t>
  </si>
  <si>
    <t>housing:............ stls steel</t>
  </si>
  <si>
    <t>KAB-2-2-W-ST01-HT</t>
  </si>
  <si>
    <t>VIEG</t>
  </si>
  <si>
    <t>Inductive Pulse Amplifier</t>
  </si>
  <si>
    <t>frequency range:.... 7 to 3,000 Hz</t>
  </si>
  <si>
    <t>Output 1. Frequency voltage level (3-wire)</t>
  </si>
  <si>
    <t>Output 2. Frequency current level (2-wire)</t>
  </si>
  <si>
    <t>Power supply:....... 7 to 29 V/DC</t>
  </si>
  <si>
    <t>Special cable for low temperature application</t>
  </si>
  <si>
    <t>REV2</t>
  </si>
  <si>
    <t>Livré en France</t>
  </si>
  <si>
    <t>HM 1"/024.71.FDB040-TC15-G</t>
  </si>
  <si>
    <t>connections:........ Flange DN25 PN40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</si>
</sst>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3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authier.menart@gmail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authier.men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2"/>
  <sheetViews>
    <sheetView tabSelected="1" topLeftCell="A10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11.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41071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59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  <c r="L19" s="99">
        <v>41071</v>
      </c>
      <c r="M19" s="17" t="s">
        <v>84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86</v>
      </c>
      <c r="E23" s="96" t="s">
        <v>60</v>
      </c>
      <c r="F23" s="96"/>
      <c r="G23" s="97">
        <v>1</v>
      </c>
      <c r="H23" s="48">
        <v>2219</v>
      </c>
      <c r="I23" s="47"/>
      <c r="J23" s="47">
        <f>G23*H23</f>
        <v>2219</v>
      </c>
      <c r="K23" s="76" t="s">
        <v>71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17" t="s">
        <v>61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17" t="s">
        <v>62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17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17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17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17" t="s">
        <v>66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67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17" t="s">
        <v>68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87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17" t="s">
        <v>69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4" t="s">
        <v>70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96" t="s">
        <v>72</v>
      </c>
      <c r="E36" s="96" t="s">
        <v>73</v>
      </c>
      <c r="F36" s="96"/>
      <c r="G36" s="97">
        <v>1</v>
      </c>
      <c r="H36" s="48">
        <v>231</v>
      </c>
      <c r="I36" s="47"/>
      <c r="J36" s="47">
        <f>G36*H36</f>
        <v>231</v>
      </c>
      <c r="K36" s="76" t="s">
        <v>71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74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75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>
        <v>3</v>
      </c>
      <c r="C40" s="11"/>
      <c r="D40" s="96" t="s">
        <v>76</v>
      </c>
      <c r="E40" s="96" t="s">
        <v>83</v>
      </c>
      <c r="F40" s="96"/>
      <c r="G40" s="97">
        <v>1</v>
      </c>
      <c r="H40" s="48">
        <v>78</v>
      </c>
      <c r="I40" s="47"/>
      <c r="J40" s="47">
        <f>G40*H40</f>
        <v>78</v>
      </c>
      <c r="K40" s="76" t="s">
        <v>71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>
        <v>4</v>
      </c>
      <c r="C42" s="11"/>
      <c r="D42" s="96" t="s">
        <v>77</v>
      </c>
      <c r="E42" s="96" t="s">
        <v>78</v>
      </c>
      <c r="F42" s="96"/>
      <c r="G42" s="97">
        <v>1</v>
      </c>
      <c r="H42" s="48">
        <v>311</v>
      </c>
      <c r="I42" s="47"/>
      <c r="J42" s="47">
        <f>G42*H42</f>
        <v>311</v>
      </c>
      <c r="K42" s="76" t="s">
        <v>71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79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100" t="s">
        <v>80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/>
      <c r="E45" s="96" t="s">
        <v>81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6"/>
      <c r="E46" s="96" t="s">
        <v>82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ht="15.75" customHeight="1" thickBot="1">
      <c r="A48" s="17"/>
      <c r="B48" s="58"/>
      <c r="C48" s="59"/>
      <c r="D48" s="60"/>
      <c r="E48" s="61"/>
      <c r="F48" s="62"/>
      <c r="G48" s="62"/>
      <c r="H48" s="63"/>
      <c r="I48" s="64"/>
      <c r="J48" s="64"/>
      <c r="K48" s="77"/>
    </row>
    <row r="49" spans="1:250" ht="15.75" customHeight="1">
      <c r="A49" s="17"/>
      <c r="B49" s="11"/>
      <c r="C49" s="11"/>
      <c r="D49" s="12"/>
      <c r="E49" s="21"/>
      <c r="F49" s="11"/>
      <c r="G49" s="30" t="s">
        <v>4</v>
      </c>
      <c r="H49" s="48" t="s">
        <v>3</v>
      </c>
      <c r="I49" s="47"/>
      <c r="J49" s="47">
        <f>SUM(J22:J48)</f>
        <v>2839</v>
      </c>
      <c r="K49" s="57"/>
    </row>
    <row r="50" spans="1:250" ht="15.75" customHeight="1">
      <c r="A50" s="17"/>
      <c r="B50" s="11"/>
      <c r="C50" s="11"/>
      <c r="D50" s="12"/>
      <c r="E50" s="41"/>
      <c r="F50" s="39"/>
      <c r="G50" s="40" t="s">
        <v>33</v>
      </c>
      <c r="H50" s="49" t="s">
        <v>3</v>
      </c>
      <c r="I50" s="50"/>
      <c r="J50" s="50">
        <v>0</v>
      </c>
      <c r="K50" s="55"/>
    </row>
    <row r="51" spans="1:250" ht="15.75" customHeight="1">
      <c r="A51" s="17"/>
      <c r="B51" s="11"/>
      <c r="C51" s="11"/>
      <c r="D51" s="12"/>
      <c r="E51" s="42"/>
      <c r="F51" s="43"/>
      <c r="G51" s="54" t="s">
        <v>37</v>
      </c>
      <c r="H51" s="51" t="s">
        <v>3</v>
      </c>
      <c r="I51" s="52"/>
      <c r="J51" s="52">
        <v>0</v>
      </c>
      <c r="K51" s="56"/>
    </row>
    <row r="52" spans="1:250" ht="15.75" customHeight="1" thickBot="1">
      <c r="A52" s="17"/>
      <c r="B52" s="59"/>
      <c r="C52" s="59"/>
      <c r="D52" s="58"/>
      <c r="E52" s="67"/>
      <c r="F52" s="68"/>
      <c r="G52" s="69" t="s">
        <v>34</v>
      </c>
      <c r="H52" s="70" t="s">
        <v>3</v>
      </c>
      <c r="I52" s="71"/>
      <c r="J52" s="71">
        <v>35</v>
      </c>
      <c r="K52" s="72"/>
    </row>
    <row r="53" spans="1:250" ht="15.75" customHeight="1">
      <c r="A53" s="17"/>
      <c r="B53" s="11"/>
      <c r="C53" s="11"/>
      <c r="D53" s="12"/>
      <c r="E53" s="21"/>
      <c r="F53" s="11"/>
      <c r="G53" s="29" t="s">
        <v>35</v>
      </c>
      <c r="H53" s="48" t="s">
        <v>3</v>
      </c>
      <c r="I53" s="47"/>
      <c r="J53" s="47">
        <f>SUM(J49:J52)</f>
        <v>2874</v>
      </c>
      <c r="K53" s="57"/>
    </row>
    <row r="54" spans="1:250" ht="15.75" customHeight="1" thickBot="1">
      <c r="A54" s="17"/>
      <c r="B54" s="59"/>
      <c r="C54" s="59"/>
      <c r="D54" s="58"/>
      <c r="E54" s="61"/>
      <c r="F54" s="59"/>
      <c r="G54" s="65" t="s">
        <v>36</v>
      </c>
      <c r="H54" s="63" t="s">
        <v>3</v>
      </c>
      <c r="I54" s="64"/>
      <c r="J54" s="64">
        <f>0.196*J53</f>
        <v>563.30399999999997</v>
      </c>
      <c r="K54" s="66"/>
    </row>
    <row r="55" spans="1:250" ht="15.75" customHeight="1">
      <c r="A55" s="17"/>
      <c r="B55" s="11"/>
      <c r="C55" s="11"/>
      <c r="D55" s="12"/>
      <c r="E55" s="17"/>
      <c r="F55" s="11"/>
      <c r="G55" s="53" t="s">
        <v>4</v>
      </c>
      <c r="H55" s="48" t="s">
        <v>3</v>
      </c>
      <c r="I55" s="47"/>
      <c r="J55" s="48">
        <f>SUM(J53:J54)</f>
        <v>3437.3040000000001</v>
      </c>
      <c r="K55" s="57"/>
    </row>
    <row r="56" spans="1:250" ht="15.75" customHeight="1">
      <c r="A56" s="17"/>
      <c r="B56" s="11"/>
      <c r="C56" s="11"/>
      <c r="D56" s="12"/>
      <c r="E56" s="17"/>
      <c r="F56" s="11"/>
      <c r="G56" s="53"/>
      <c r="H56" s="48"/>
      <c r="I56" s="47"/>
      <c r="J56" s="48"/>
      <c r="K56" s="57"/>
    </row>
    <row r="57" spans="1:250" s="17" customFormat="1" ht="15.75" customHeight="1">
      <c r="B57" s="26" t="s">
        <v>53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 t="s">
        <v>38</v>
      </c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2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C62" s="11"/>
      <c r="D62" s="73" t="s">
        <v>39</v>
      </c>
      <c r="E62" s="11"/>
      <c r="F62" s="11"/>
      <c r="G62" s="13"/>
      <c r="H62" s="14"/>
      <c r="I62" s="11"/>
      <c r="J62" s="7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40</v>
      </c>
      <c r="E63" s="18" t="s">
        <v>85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47</v>
      </c>
      <c r="E64" s="87" t="s">
        <v>51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48</v>
      </c>
      <c r="E65" s="17" t="s">
        <v>41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52</v>
      </c>
      <c r="E66" s="22" t="s">
        <v>42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49</v>
      </c>
      <c r="E67" s="17" t="s">
        <v>43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50</v>
      </c>
      <c r="E68" s="11" t="s">
        <v>44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45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8"/>
      <c r="C73" s="8"/>
      <c r="D73" s="11"/>
      <c r="E73" s="11"/>
      <c r="F73" s="11"/>
      <c r="G73" s="23"/>
      <c r="H73" s="11"/>
      <c r="I73" s="11"/>
      <c r="J73" s="23"/>
      <c r="K73" s="2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15</v>
      </c>
      <c r="C74" s="11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46</v>
      </c>
      <c r="C75" s="8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2" r:id="rId3" display="mailto:gauthier.menart@gmail.com"/>
    <hyperlink ref="D15" r:id="rId4" display="mailto:gauthier.menart@gmail.co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2012-06-11T11:19:05Z</dcterms:modified>
</cp:coreProperties>
</file>