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34" i="1" l="1"/>
  <c r="P34" i="1" s="1"/>
  <c r="P24" i="1"/>
  <c r="N24" i="1"/>
  <c r="L23" i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<sst xmlns="http://schemas.openxmlformats.org/spreadsheetml/2006/main" count="93" uniqueCount="78">
  <si>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</si>
  <si>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</si>
  <si>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</si>
  <si>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</si>
  <si>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</si>
  <si>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</si>
  <si>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</si>
  <si>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</si>
  <si>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</si>
  <si>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</si>
  <si>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</si>
  <si>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</si>
  <si>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</si>
  <si>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</si>
  <si>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</si>
  <si>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</si>
  <si>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</si>
  <si>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</si>
  <si>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</si>
  <si>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</si>
  <si>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</si>
  <si>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</si>
  <si>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</si>
  <si>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</si>
  <si>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</si>
  <si>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</si>
  <si>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</si>
  <si>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</si>
  <si>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</si>
  <si>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</si>
  <si>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</si>
  <si>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</si>
  <si>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</si>
  <si>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</si>
  <si>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</si>
  <si>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</si>
  <si>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</si>
  <si>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</si>
  <si>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</si>
  <si>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</si>
  <si>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</si>
  <si>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</si>
  <si>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</si>
  <si>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</si>
  <si>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</si>
  <si>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</si>
  <si>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</si>
  <si>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</si>
  <si>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</si>
  <si>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</si>
  <si>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</si>
  <si>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</si>
  <si>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</si>
  <si>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</si>
  <si>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A2012RH240</t>
  </si>
  <si>
    <t>sylvain quevarec</t>
  </si>
  <si>
    <t>0668604768</t>
  </si>
  <si>
    <t>climapro@aliceadsl.fr</t>
  </si>
  <si>
    <t>FRANCE</t>
  </si>
  <si>
    <t xml:space="preserve">1 Chemin De La Longue Raie </t>
  </si>
  <si>
    <t>91760 Itteville</t>
  </si>
  <si>
    <t>Gamme: 800-8000 l/h</t>
  </si>
  <si>
    <t>Flotteur : 1,4571 Inox guidé</t>
  </si>
  <si>
    <t>Livré en France</t>
  </si>
  <si>
    <t>Climapro</t>
  </si>
  <si>
    <t>1 à 2</t>
  </si>
  <si>
    <t>REV1</t>
  </si>
  <si>
    <t>Débitmètre à flotteur Tubux</t>
  </si>
  <si>
    <t xml:space="preserve">Type: E8000 </t>
  </si>
  <si>
    <t>Connexion: Inox G2" femelle</t>
  </si>
  <si>
    <t>Fluide: eau</t>
  </si>
  <si>
    <t>Tube: Verre borosilicate</t>
  </si>
  <si>
    <t>Armature : Inox</t>
  </si>
  <si>
    <t>7ME5812-5EB14-0DJ0</t>
  </si>
  <si>
    <t>dito</t>
  </si>
  <si>
    <t xml:space="preserve"> 7ME5812-5EB14-0DH0</t>
  </si>
  <si>
    <t>Connexion: Inox G1 1/2" femelle</t>
  </si>
  <si>
    <t>si connexion en G1 1/2 acceptée au lieu de 2"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</si>
</sst>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64</v>
      </c>
      <c r="F8" s="21"/>
      <c r="G8" s="21"/>
      <c r="H8" s="30" t="s">
        <v>1</v>
      </c>
      <c r="I8" s="17"/>
      <c r="J8" s="74">
        <v>41068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67</v>
      </c>
      <c r="F23" s="96"/>
      <c r="G23" s="97">
        <v>1</v>
      </c>
      <c r="H23" s="48">
        <v>438</v>
      </c>
      <c r="I23" s="47"/>
      <c r="J23" s="47">
        <f>G23*H23</f>
        <v>438</v>
      </c>
      <c r="K23" s="76" t="s">
        <v>65</v>
      </c>
      <c r="L23" s="17">
        <f>362+55</f>
        <v>417</v>
      </c>
      <c r="M23" s="84">
        <v>0.37</v>
      </c>
      <c r="N23" s="17">
        <f>L23*(1-M23)</f>
        <v>262.70999999999998</v>
      </c>
      <c r="O23" s="98">
        <v>0.4</v>
      </c>
      <c r="P23" s="95">
        <f>N23/(1-O23)</f>
        <v>437.84999999999997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L24" s="17">
        <v>362</v>
      </c>
      <c r="M24" s="84">
        <v>0.37</v>
      </c>
      <c r="N24" s="17">
        <f>L24*(1-M24)</f>
        <v>228.06</v>
      </c>
      <c r="O24" s="98">
        <v>0.4</v>
      </c>
      <c r="P24" s="95">
        <f>N24/(1-O24)</f>
        <v>380.1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77</v>
      </c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75</v>
      </c>
      <c r="E34" s="96" t="s">
        <v>74</v>
      </c>
      <c r="F34" s="96"/>
      <c r="G34" s="97">
        <v>1</v>
      </c>
      <c r="H34" s="48">
        <v>380</v>
      </c>
      <c r="I34" s="47"/>
      <c r="J34" s="47"/>
      <c r="K34" s="76" t="s">
        <v>65</v>
      </c>
      <c r="L34" s="17">
        <v>362</v>
      </c>
      <c r="M34" s="84">
        <v>0.37</v>
      </c>
      <c r="N34" s="17">
        <f>L34*(1-M34)</f>
        <v>228.06</v>
      </c>
      <c r="O34" s="98">
        <v>0.4</v>
      </c>
      <c r="P34" s="95">
        <f>N34/(1-O34)</f>
        <v>380.1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438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33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37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34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35</v>
      </c>
      <c r="H44" s="48" t="s">
        <v>3</v>
      </c>
      <c r="I44" s="47"/>
      <c r="J44" s="47">
        <f>SUM(J40:J43)</f>
        <v>463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36</v>
      </c>
      <c r="H45" s="63" t="s">
        <v>3</v>
      </c>
      <c r="I45" s="64"/>
      <c r="J45" s="64">
        <f>0.196*J44</f>
        <v>90.748000000000005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553.74800000000005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53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38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39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40</v>
      </c>
      <c r="E54" s="18" t="s">
        <v>63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87" t="s">
        <v>51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22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17" t="s">
        <v>43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50</v>
      </c>
      <c r="E59" s="11" t="s">
        <v>44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15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2012-06-08T09:46:07Z</cp:lastPrinted>
  <dcterms:created xsi:type="dcterms:W3CDTF">2000-06-29T05:08:18Z</dcterms:created>
  <dcterms:modified xsi:type="dcterms:W3CDTF">2012-06-08T12:42:50Z</dcterms:modified>
</cp:coreProperties>
</file>