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QUOTE!$A$1:$K$64</definedName>
  </definedNames>
  <calcPr calcId="145621"/>
</workbook>
</file>

<file path=xl/calcChain.xml><?xml version="1.0" encoding="utf-8"?>
<calcChain xmlns="http://schemas.openxmlformats.org/spreadsheetml/2006/main">
  <c r="N23" i="1" l="1"/>
  <c r="P23" i="1" s="1"/>
  <c r="J23" i="1" l="1"/>
  <c r="J38" i="1" s="1"/>
  <c r="J42" i="1" s="1"/>
  <c r="J43" i="1" l="1"/>
  <c r="J44" i="1" s="1"/>
</calcChain>
</file>

<file path=xl/sharedStrings.xml><?xml version="1.0" encoding="utf-8"?>
<sst xmlns="http://schemas.openxmlformats.org/spreadsheetml/2006/main" count="101" uniqueCount="87">
  <si>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</si>
  <si>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</si>
  <si>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</si>
  <si>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</si>
  <si>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</si>
  <si>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</si>
  <si>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</si>
  <si>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</si>
  <si>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</si>
  <si>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</si>
  <si>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</si>
  <si>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</si>
  <si>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</si>
  <si>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</si>
  <si>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</si>
  <si>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</si>
  <si>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</si>
  <si>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</si>
  <si>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</si>
  <si>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</si>
  <si>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30 days net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</si>
  <si>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</si>
  <si>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</si>
  <si>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</si>
  <si>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</si>
  <si>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</si>
  <si>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</si>
  <si>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</si>
  <si>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</si>
  <si>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</si>
  <si>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</si>
  <si>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</si>
  <si>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</si>
  <si>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</si>
  <si>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</si>
  <si>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</si>
  <si>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</si>
  <si>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</si>
  <si>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</si>
  <si>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</si>
  <si>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</si>
  <si>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</si>
  <si>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</si>
  <si>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</si>
  <si>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</si>
  <si>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</si>
  <si>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</si>
  <si>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</si>
  <si>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</si>
  <si>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</si>
  <si>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</si>
  <si>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</si>
  <si>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</si>
  <si>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</si>
  <si>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Olivier ROUSSEAU</t>
  </si>
  <si>
    <t>Yokogawa France </t>
  </si>
  <si>
    <t xml:space="preserve">17, rue Paul Dautier - BP 267 </t>
  </si>
  <si>
    <t xml:space="preserve">78147 Vélizy Villacoublay Cedex - France </t>
  </si>
  <si>
    <t>E-mail : olivier.rousseau@fr.yokogawa.com </t>
  </si>
  <si>
    <t>Visit us at http://www.yokogawa.com/fr</t>
  </si>
  <si>
    <t>Phone : +33 (0)1 39 26 10 00- Direct line : +33 (0)1 39 26 10 63</t>
  </si>
  <si>
    <t>Fax : +33 (0)1 39 26 10 65</t>
  </si>
  <si>
    <t>Pitot Tube</t>
  </si>
  <si>
    <t>S</t>
  </si>
  <si>
    <t>C</t>
  </si>
  <si>
    <t>Materiel: Inox 1.4571</t>
  </si>
  <si>
    <t>Materiel de montage: Acier carbone</t>
  </si>
  <si>
    <t>Connexion process: Mamelon 1/2 NPT Male</t>
  </si>
  <si>
    <t>N2</t>
  </si>
  <si>
    <t>KE</t>
  </si>
  <si>
    <t>H</t>
  </si>
  <si>
    <t>Sortie: robinet à boisseau sphérique PN40, 1.4401 Max : 200°C</t>
  </si>
  <si>
    <t>Conduite Horizontale</t>
  </si>
  <si>
    <t>Ex work Allemagne</t>
  </si>
  <si>
    <t>Diamètre interne entre 100 et 1500mm</t>
  </si>
  <si>
    <t>PN16</t>
  </si>
  <si>
    <t>A2012RH238</t>
  </si>
  <si>
    <t>SKI Quotation AN120388   D2012RH0646</t>
  </si>
  <si>
    <t>Pression: PN16</t>
  </si>
  <si>
    <t>DP: 15,68 mbar à 30000Nm3/h</t>
  </si>
  <si>
    <t>5-7</t>
  </si>
  <si>
    <t>SDF-M-22-DN600-S-C-0-PN16-N2-KE-0-H</t>
  </si>
  <si>
    <t>M</t>
  </si>
  <si>
    <t>DN600</t>
  </si>
  <si>
    <t>Diamètre interne: 592,4 mm  épaisseur:8,8mm</t>
  </si>
  <si>
    <t>Media : Air 50°C  102,2807Kpas abs</t>
  </si>
  <si>
    <t>Manchon à souder avec raccord à bague coupante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</si>
</sst>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13" fillId="0" borderId="0" xfId="0" applyFont="1" applyAlignment="1">
      <alignment vertical="center"/>
    </xf>
    <xf numFmtId="0" fontId="17" fillId="0" borderId="0" xfId="1" applyFont="1" applyAlignment="1" applyProtection="1"/>
    <xf numFmtId="9" fontId="9" fillId="0" borderId="0" xfId="4" applyFont="1" applyAlignment="1">
      <alignment vertical="center"/>
    </xf>
    <xf numFmtId="14" fontId="9" fillId="0" borderId="0" xfId="0" applyNumberFormat="1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olivier.rousseau@fr.yokogawa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yokogawa.com/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1"/>
  <sheetViews>
    <sheetView tabSelected="1" zoomScaleNormal="100" workbookViewId="0">
      <selection activeCell="D12" sqref="D1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44.87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34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0" t="s">
        <v>22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1" t="s">
        <v>18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2" t="s">
        <v>21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33</v>
      </c>
      <c r="C8" s="21"/>
      <c r="D8" s="89" t="s">
        <v>55</v>
      </c>
      <c r="E8" s="8"/>
      <c r="F8" s="21"/>
      <c r="G8" s="21"/>
      <c r="H8" s="30" t="s">
        <v>1</v>
      </c>
      <c r="I8" s="17"/>
      <c r="J8" s="74">
        <v>41066</v>
      </c>
      <c r="K8" s="21"/>
      <c r="M8" s="89"/>
    </row>
    <row r="9" spans="1:250" ht="15.75" customHeight="1">
      <c r="A9" s="17"/>
      <c r="B9" s="21"/>
      <c r="C9" s="21"/>
      <c r="D9" s="89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89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17"/>
      <c r="E11" s="8"/>
      <c r="F11" s="21"/>
      <c r="G11" s="21"/>
      <c r="H11" s="20" t="s">
        <v>30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17" t="s">
        <v>54</v>
      </c>
      <c r="F12" s="21"/>
      <c r="G12" s="17"/>
      <c r="H12" s="20" t="s">
        <v>31</v>
      </c>
      <c r="I12" s="20"/>
      <c r="J12" s="31" t="s">
        <v>76</v>
      </c>
      <c r="K12" s="21"/>
      <c r="M12" s="89"/>
    </row>
    <row r="13" spans="1:250" ht="15.75" customHeight="1">
      <c r="A13" s="17"/>
      <c r="B13" s="78" t="s">
        <v>8</v>
      </c>
      <c r="C13" s="21"/>
      <c r="D13" s="89" t="s">
        <v>60</v>
      </c>
      <c r="E13" s="8"/>
      <c r="F13" s="21"/>
      <c r="G13" s="17"/>
      <c r="H13" s="20" t="s">
        <v>32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17" t="s">
        <v>61</v>
      </c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7" t="s">
        <v>58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7" t="s">
        <v>59</v>
      </c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  <c r="L17" s="17" t="s">
        <v>77</v>
      </c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  <c r="L18" s="99">
        <v>41066</v>
      </c>
    </row>
    <row r="19" spans="1:250" ht="15.75" customHeight="1">
      <c r="A19" s="17"/>
      <c r="B19" s="34" t="s">
        <v>27</v>
      </c>
      <c r="C19" s="34"/>
      <c r="D19" s="35" t="s">
        <v>26</v>
      </c>
      <c r="E19" s="42" t="s">
        <v>28</v>
      </c>
      <c r="F19" s="34"/>
      <c r="G19" s="34" t="s">
        <v>25</v>
      </c>
      <c r="H19" s="44" t="s">
        <v>24</v>
      </c>
      <c r="I19" s="45"/>
      <c r="J19" s="45" t="s">
        <v>4</v>
      </c>
      <c r="K19" s="12" t="s">
        <v>23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29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81</v>
      </c>
      <c r="E23" s="17" t="s">
        <v>62</v>
      </c>
      <c r="G23" s="17">
        <v>1</v>
      </c>
      <c r="H23" s="48">
        <v>1070</v>
      </c>
      <c r="I23" s="47"/>
      <c r="J23" s="47">
        <f>G23*H23</f>
        <v>1070</v>
      </c>
      <c r="K23" s="76" t="s">
        <v>80</v>
      </c>
      <c r="L23" s="17">
        <v>1248</v>
      </c>
      <c r="M23" s="84">
        <v>0.4</v>
      </c>
      <c r="N23" s="17">
        <f>L23*(1-M23)</f>
        <v>748.8</v>
      </c>
      <c r="O23" s="98">
        <v>0.3</v>
      </c>
      <c r="P23" s="95">
        <f>N23/(1-O23)</f>
        <v>1069.7142857142858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20" t="s">
        <v>82</v>
      </c>
      <c r="E24" s="17" t="s">
        <v>86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20">
        <v>22</v>
      </c>
      <c r="E25" s="17" t="s">
        <v>74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20" t="s">
        <v>83</v>
      </c>
      <c r="E26" s="17" t="s">
        <v>84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20" t="s">
        <v>63</v>
      </c>
      <c r="E27" s="17" t="s">
        <v>65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20" t="s">
        <v>64</v>
      </c>
      <c r="E28" s="17" t="s">
        <v>66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20" t="s">
        <v>75</v>
      </c>
      <c r="E29" s="17" t="s">
        <v>78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20" t="s">
        <v>68</v>
      </c>
      <c r="E30" s="17" t="s">
        <v>67</v>
      </c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20" t="s">
        <v>69</v>
      </c>
      <c r="E31" s="17" t="s">
        <v>71</v>
      </c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20" t="s">
        <v>70</v>
      </c>
      <c r="E32" s="17" t="s">
        <v>72</v>
      </c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E33" s="17" t="s">
        <v>85</v>
      </c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C34" s="11"/>
      <c r="D34" s="96"/>
      <c r="E34" s="17" t="s">
        <v>79</v>
      </c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ht="15.75" customHeight="1" thickBot="1">
      <c r="A37" s="17"/>
      <c r="B37" s="58"/>
      <c r="C37" s="59"/>
      <c r="D37" s="60"/>
      <c r="E37" s="61"/>
      <c r="F37" s="62"/>
      <c r="G37" s="62"/>
      <c r="H37" s="63"/>
      <c r="I37" s="64"/>
      <c r="J37" s="64"/>
      <c r="K37" s="77"/>
    </row>
    <row r="38" spans="1:250" ht="15.75" customHeight="1">
      <c r="A38" s="17"/>
      <c r="B38" s="11"/>
      <c r="C38" s="11"/>
      <c r="D38" s="12"/>
      <c r="E38" s="21"/>
      <c r="F38" s="11"/>
      <c r="G38" s="30" t="s">
        <v>4</v>
      </c>
      <c r="H38" s="48" t="s">
        <v>3</v>
      </c>
      <c r="I38" s="47"/>
      <c r="J38" s="47">
        <f>SUM(J22:J37)</f>
        <v>1070</v>
      </c>
      <c r="K38" s="57"/>
    </row>
    <row r="39" spans="1:250" ht="15.75" customHeight="1">
      <c r="A39" s="17"/>
      <c r="B39" s="11"/>
      <c r="C39" s="11"/>
      <c r="D39" s="12"/>
      <c r="E39" s="41"/>
      <c r="F39" s="39"/>
      <c r="G39" s="40" t="s">
        <v>35</v>
      </c>
      <c r="H39" s="49" t="s">
        <v>3</v>
      </c>
      <c r="I39" s="50"/>
      <c r="J39" s="50">
        <v>0</v>
      </c>
      <c r="K39" s="55"/>
    </row>
    <row r="40" spans="1:250" ht="15.75" customHeight="1">
      <c r="A40" s="17"/>
      <c r="B40" s="11"/>
      <c r="C40" s="11"/>
      <c r="D40" s="12"/>
      <c r="E40" s="42"/>
      <c r="F40" s="43"/>
      <c r="G40" s="54" t="s">
        <v>39</v>
      </c>
      <c r="H40" s="51" t="s">
        <v>3</v>
      </c>
      <c r="I40" s="52"/>
      <c r="J40" s="52">
        <v>0</v>
      </c>
      <c r="K40" s="56"/>
    </row>
    <row r="41" spans="1:250" ht="15.75" customHeight="1" thickBot="1">
      <c r="A41" s="17"/>
      <c r="B41" s="59"/>
      <c r="C41" s="59"/>
      <c r="D41" s="58"/>
      <c r="E41" s="67"/>
      <c r="F41" s="68"/>
      <c r="G41" s="69" t="s">
        <v>36</v>
      </c>
      <c r="H41" s="70" t="s">
        <v>3</v>
      </c>
      <c r="I41" s="71"/>
      <c r="J41" s="71"/>
      <c r="K41" s="72"/>
    </row>
    <row r="42" spans="1:250" ht="15.75" customHeight="1">
      <c r="A42" s="17"/>
      <c r="B42" s="11"/>
      <c r="C42" s="11"/>
      <c r="D42" s="12"/>
      <c r="E42" s="21"/>
      <c r="F42" s="11"/>
      <c r="G42" s="29" t="s">
        <v>37</v>
      </c>
      <c r="H42" s="48" t="s">
        <v>3</v>
      </c>
      <c r="I42" s="47"/>
      <c r="J42" s="47">
        <f>SUM(J38:J41)</f>
        <v>1070</v>
      </c>
      <c r="K42" s="57"/>
    </row>
    <row r="43" spans="1:250" ht="15.75" customHeight="1" thickBot="1">
      <c r="A43" s="17"/>
      <c r="B43" s="59"/>
      <c r="C43" s="59"/>
      <c r="D43" s="58"/>
      <c r="E43" s="61"/>
      <c r="F43" s="59"/>
      <c r="G43" s="65" t="s">
        <v>38</v>
      </c>
      <c r="H43" s="63" t="s">
        <v>3</v>
      </c>
      <c r="I43" s="64"/>
      <c r="J43" s="64">
        <f>0.196*J42</f>
        <v>209.72</v>
      </c>
      <c r="K43" s="66"/>
    </row>
    <row r="44" spans="1:250" ht="15.75" customHeight="1">
      <c r="A44" s="17"/>
      <c r="B44" s="11"/>
      <c r="C44" s="11"/>
      <c r="D44" s="12"/>
      <c r="E44" s="17"/>
      <c r="F44" s="11"/>
      <c r="G44" s="53" t="s">
        <v>4</v>
      </c>
      <c r="H44" s="48" t="s">
        <v>3</v>
      </c>
      <c r="I44" s="47"/>
      <c r="J44" s="48">
        <f>SUM(J42:J43)</f>
        <v>1279.72</v>
      </c>
      <c r="K44" s="57"/>
    </row>
    <row r="45" spans="1:250" ht="15.75" customHeight="1">
      <c r="A45" s="17"/>
      <c r="B45" s="11"/>
      <c r="C45" s="11"/>
      <c r="D45" s="12"/>
      <c r="E45" s="17"/>
      <c r="F45" s="11"/>
      <c r="G45" s="53"/>
      <c r="H45" s="48"/>
      <c r="I45" s="47"/>
      <c r="J45" s="48"/>
      <c r="K45" s="57"/>
    </row>
    <row r="46" spans="1:250" s="17" customFormat="1" ht="15.75" customHeight="1">
      <c r="B46" s="26" t="s">
        <v>9</v>
      </c>
      <c r="C46" s="11"/>
      <c r="D46" s="12"/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 t="s">
        <v>40</v>
      </c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8"/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/>
      <c r="C50" s="11"/>
      <c r="D50" s="18"/>
      <c r="E50" s="11"/>
      <c r="F50" s="11"/>
      <c r="G50" s="13"/>
      <c r="H50" s="19"/>
      <c r="I50" s="11"/>
      <c r="J50" s="15"/>
      <c r="K50" s="16"/>
      <c r="L50" s="2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C51" s="11"/>
      <c r="D51" s="73" t="s">
        <v>41</v>
      </c>
      <c r="E51" s="11"/>
      <c r="F51" s="11"/>
      <c r="G51" s="13"/>
      <c r="H51" s="14"/>
      <c r="I51" s="11"/>
      <c r="J51" s="7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53" t="s">
        <v>42</v>
      </c>
      <c r="E52" s="18" t="s">
        <v>73</v>
      </c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49</v>
      </c>
      <c r="E53" s="87" t="s">
        <v>20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50</v>
      </c>
      <c r="E54" s="17" t="s">
        <v>43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51</v>
      </c>
      <c r="E55" s="22" t="s">
        <v>44</v>
      </c>
      <c r="K55" s="21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52</v>
      </c>
      <c r="E56" s="17" t="s">
        <v>45</v>
      </c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53" t="s">
        <v>53</v>
      </c>
      <c r="E57" s="11" t="s">
        <v>46</v>
      </c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47</v>
      </c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8"/>
      <c r="C62" s="8"/>
      <c r="D62" s="11"/>
      <c r="E62" s="11"/>
      <c r="F62" s="11"/>
      <c r="G62" s="23"/>
      <c r="H62" s="11"/>
      <c r="I62" s="11"/>
      <c r="J62" s="23"/>
      <c r="K62" s="24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 t="s">
        <v>16</v>
      </c>
      <c r="C63" s="11"/>
      <c r="D63" s="11"/>
      <c r="E63" s="11"/>
      <c r="F63" s="11"/>
      <c r="G63" s="23"/>
      <c r="H63" s="11"/>
      <c r="I63" s="11"/>
      <c r="J63" s="23"/>
      <c r="K63" s="23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11" t="s">
        <v>48</v>
      </c>
      <c r="C64" s="8"/>
      <c r="D64" s="11"/>
      <c r="E64" s="11"/>
      <c r="F64" s="11"/>
      <c r="G64" s="23"/>
      <c r="H64" s="11"/>
      <c r="I64" s="11"/>
      <c r="J64" s="23"/>
      <c r="K64" s="23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8"/>
      <c r="C66" s="8"/>
      <c r="D66" s="5"/>
      <c r="E66" s="6"/>
      <c r="F66" s="6"/>
      <c r="G66" s="7"/>
      <c r="H66" s="6"/>
      <c r="I66" s="6"/>
      <c r="J66" s="7"/>
      <c r="K66" s="7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2:11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tooltip="mailto:prenom.nom@fr.yokogawa.com" display="mailto:olivier.rousseau@fr.yokogawa.com"/>
    <hyperlink ref="D16" r:id="rId4" tooltip="http://www.yokogawa.com/fr" display="http://www.yokogawa.com/fr"/>
  </hyperlinks>
  <printOptions horizontalCentered="1"/>
  <pageMargins left="0.33" right="0.27" top="0.32" bottom="0.33" header="0.24" footer="0.196850393700787"/>
  <pageSetup paperSize="9" scale="70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2012-06-06T15:05:51Z</cp:lastPrinted>
  <dcterms:created xsi:type="dcterms:W3CDTF">2000-06-29T05:08:18Z</dcterms:created>
  <dcterms:modified xsi:type="dcterms:W3CDTF">2012-06-06T15:07:11Z</dcterms:modified>
</cp:coreProperties>
</file>