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0" i="1" l="1"/>
  <c r="O25" i="1"/>
  <c r="M25" i="1"/>
  <c r="P30" i="1"/>
  <c r="N30" i="1"/>
  <c r="N23" i="1"/>
  <c r="P23" i="1" l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<sst xmlns="http://schemas.openxmlformats.org/spreadsheetml/2006/main" count="91" uniqueCount="73">
  <si>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</si>
  <si>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</si>
  <si>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</si>
  <si>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</si>
  <si>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</si>
  <si>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</si>
  <si>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</si>
  <si>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</si>
  <si>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</si>
  <si>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</si>
  <si>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</si>
  <si>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</si>
  <si>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</si>
  <si>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</si>
  <si>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</si>
  <si>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</si>
  <si>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</si>
  <si>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</si>
  <si>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</si>
  <si>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</si>
  <si>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</si>
  <si>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Prix unit.</t>
  </si>
  <si>
    <t>Item</t>
  </si>
  <si>
    <t>Description</t>
  </si>
  <si>
    <t>(semaines)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</si>
  <si>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</si>
  <si>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</si>
  <si>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</si>
  <si>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</si>
  <si>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</si>
  <si>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</si>
  <si>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</si>
  <si>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</si>
  <si>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</si>
  <si>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</si>
  <si>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</si>
  <si>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</si>
  <si>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</si>
  <si>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</si>
  <si>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</si>
  <si>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Charge minimale par commande:</t>
  </si>
  <si>
    <t xml:space="preserve">REMARQUES:  </t>
  </si>
  <si>
    <t>A2012RH231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</si>
  <si>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</si>
  <si>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</si>
  <si>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</si>
  <si>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</si>
  <si>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</si>
  <si>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</si>
  <si>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C40A2G0AS04000</t>
  </si>
  <si>
    <t>Digital Indicating Controller</t>
  </si>
  <si>
    <t>Position Proportionnal Output</t>
  </si>
  <si>
    <t>Power supply : 90-264Vac</t>
  </si>
  <si>
    <t>With 4 remote switches input</t>
  </si>
  <si>
    <t>Current output (4 to 20mA)</t>
  </si>
  <si>
    <t>With 1 auxiliary output</t>
  </si>
  <si>
    <t xml:space="preserve">With 1 SPDT event output </t>
  </si>
  <si>
    <t>OFFRE/OFFER</t>
  </si>
  <si>
    <t>Votre reference No. (your reference) :</t>
  </si>
  <si>
    <t>Notre offre No. (our reference) :</t>
  </si>
  <si>
    <t>Qté/QTY</t>
  </si>
  <si>
    <t>Délais/ Lead Time</t>
  </si>
  <si>
    <t>5</t>
  </si>
  <si>
    <t>C40A5G0AS05000</t>
  </si>
  <si>
    <t>Modèle/Model</t>
  </si>
  <si>
    <t>FCA Melsele belgium</t>
  </si>
  <si>
    <t>30 jours net/30 Days from invoice date</t>
  </si>
  <si>
    <t>Non autorisée / Not allowed</t>
  </si>
  <si>
    <t>Expédition partielle (Partial shipment):</t>
  </si>
  <si>
    <t>Validité (Validity):</t>
  </si>
  <si>
    <t>Annulation (Cancellation):</t>
  </si>
  <si>
    <t>Not allowed after acknowledgement</t>
  </si>
  <si>
    <t>Conditions de paiement (Payment term):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</si>
</sst>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H31" sqref="H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7.2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57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26</v>
      </c>
      <c r="C8" s="21"/>
      <c r="D8" s="96" t="s">
        <v>43</v>
      </c>
      <c r="E8" s="8"/>
      <c r="F8" s="21"/>
      <c r="G8" s="21"/>
      <c r="H8" s="30" t="s">
        <v>1</v>
      </c>
      <c r="I8" s="17"/>
      <c r="J8" s="74">
        <v>41035</v>
      </c>
      <c r="K8" s="21"/>
      <c r="M8" s="89"/>
    </row>
    <row r="9" spans="1:250" ht="15.75" customHeight="1">
      <c r="A9" s="17"/>
      <c r="B9" s="21"/>
      <c r="C9" s="21"/>
      <c r="D9" s="96" t="s">
        <v>44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45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46</v>
      </c>
      <c r="E11" s="8"/>
      <c r="F11" s="21"/>
      <c r="G11" s="21"/>
      <c r="H11" s="20" t="s">
        <v>58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47</v>
      </c>
      <c r="E12" s="8"/>
      <c r="F12" s="21"/>
      <c r="G12" s="17"/>
      <c r="H12" s="20" t="s">
        <v>59</v>
      </c>
      <c r="I12" s="20"/>
      <c r="J12" s="31" t="s">
        <v>42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48</v>
      </c>
      <c r="E13" s="8"/>
      <c r="F13" s="21"/>
      <c r="G13" s="17"/>
      <c r="H13" s="20" t="s">
        <v>25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22</v>
      </c>
      <c r="C19" s="34"/>
      <c r="D19" s="35" t="s">
        <v>64</v>
      </c>
      <c r="E19" s="42" t="s">
        <v>23</v>
      </c>
      <c r="F19" s="34"/>
      <c r="G19" s="34" t="s">
        <v>60</v>
      </c>
      <c r="H19" s="44" t="s">
        <v>21</v>
      </c>
      <c r="I19" s="45"/>
      <c r="J19" s="45" t="s">
        <v>4</v>
      </c>
      <c r="K19" s="12" t="s">
        <v>61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24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49</v>
      </c>
      <c r="E23" s="96" t="s">
        <v>50</v>
      </c>
      <c r="F23" s="96"/>
      <c r="G23" s="97">
        <v>1</v>
      </c>
      <c r="H23" s="48">
        <v>994</v>
      </c>
      <c r="I23" s="47"/>
      <c r="J23" s="47">
        <f>G23*H23</f>
        <v>994</v>
      </c>
      <c r="K23" s="76" t="s">
        <v>62</v>
      </c>
      <c r="L23" s="17">
        <v>452.35</v>
      </c>
      <c r="M23" s="84">
        <v>0.3</v>
      </c>
      <c r="N23" s="17">
        <f>L23/(1-M23)</f>
        <v>646.21428571428578</v>
      </c>
      <c r="O23" s="98">
        <v>0.35</v>
      </c>
      <c r="P23" s="95">
        <f>N23/(1-O23)</f>
        <v>994.17582417582423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52</v>
      </c>
      <c r="F25" s="96"/>
      <c r="G25" s="97"/>
      <c r="H25" s="48"/>
      <c r="I25" s="47"/>
      <c r="J25" s="47"/>
      <c r="K25" s="76"/>
      <c r="L25" s="17">
        <v>452.35</v>
      </c>
      <c r="M25" s="17">
        <f>1.1*L25</f>
        <v>497.58500000000009</v>
      </c>
      <c r="N25" s="84">
        <v>0.5</v>
      </c>
      <c r="O25" s="17">
        <f>M25/(1-N25)</f>
        <v>995.17000000000019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63</v>
      </c>
      <c r="E30" s="96" t="s">
        <v>50</v>
      </c>
      <c r="F30" s="96"/>
      <c r="G30" s="97">
        <v>1</v>
      </c>
      <c r="H30" s="48">
        <v>940</v>
      </c>
      <c r="I30" s="47"/>
      <c r="J30" s="47">
        <f>G30*H30</f>
        <v>940</v>
      </c>
      <c r="K30" s="76" t="s">
        <v>62</v>
      </c>
      <c r="L30" s="17">
        <v>427.81</v>
      </c>
      <c r="M30" s="84">
        <v>0.3</v>
      </c>
      <c r="N30" s="17">
        <f>L30/(1-M30)</f>
        <v>611.15714285714284</v>
      </c>
      <c r="O30" s="98">
        <v>0.35</v>
      </c>
      <c r="P30" s="95">
        <f>N30/(1-O30)</f>
        <v>940.24175824175813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54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52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56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55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1934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27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31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28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29</v>
      </c>
      <c r="H41" s="48" t="s">
        <v>3</v>
      </c>
      <c r="I41" s="47"/>
      <c r="J41" s="47">
        <f>SUM(J37:J40)</f>
        <v>1934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30</v>
      </c>
      <c r="H42" s="63" t="s">
        <v>3</v>
      </c>
      <c r="I42" s="64"/>
      <c r="J42" s="64">
        <f>0.196*J41</f>
        <v>379.06400000000002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2313.0639999999999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41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32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33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34</v>
      </c>
      <c r="E51" s="18" t="s">
        <v>65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72</v>
      </c>
      <c r="E52" s="87" t="s">
        <v>66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40</v>
      </c>
      <c r="E53" s="17" t="s">
        <v>35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68</v>
      </c>
      <c r="E54" s="22" t="s">
        <v>67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69</v>
      </c>
      <c r="E55" s="17" t="s">
        <v>36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70</v>
      </c>
      <c r="E56" s="11" t="s">
        <v>37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 t="s">
        <v>71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38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39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2" r:id="rId3" display="mailto:jha@betainstruments.dk"/>
    <hyperlink ref="D13" r:id="rId4" display="http://www.betainstruments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2012-06-05T10:05:05Z</dcterms:modified>
</cp:coreProperties>
</file>