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40" i="1" l="1"/>
  <c r="P40" i="1" l="1"/>
  <c r="L23" i="1" l="1"/>
  <c r="J34" i="1" l="1"/>
  <c r="L38" i="1"/>
  <c r="N38" i="1" s="1"/>
  <c r="P38" i="1" s="1"/>
  <c r="P34" i="1" l="1"/>
  <c r="N23" i="1"/>
  <c r="P23" i="1" s="1"/>
  <c r="J23" i="1" l="1"/>
  <c r="J45" i="1" s="1"/>
  <c r="J49" i="1" s="1"/>
  <c r="J50" i="1" l="1"/>
  <c r="J51" i="1" s="1"/>
</calcChain>
</file>

<file path=xl/sharedStrings.xml><?xml version="1.0" encoding="utf-8"?>
<sst xmlns="http://schemas.openxmlformats.org/spreadsheetml/2006/main" count="103" uniqueCount="86">
  <si>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</si>
  <si>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</si>
  <si>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</si>
  <si>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</si>
  <si>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</si>
  <si>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</si>
  <si>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</si>
  <si>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</si>
  <si>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</si>
  <si>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</si>
  <si>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</si>
  <si>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</si>
  <si>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</si>
  <si>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</si>
  <si>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</si>
  <si>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</si>
  <si>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</si>
  <si>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</si>
  <si>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</si>
  <si>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</si>
  <si>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</si>
  <si>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</si>
  <si>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</si>
  <si>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</si>
  <si>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</si>
  <si>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</si>
  <si>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</si>
  <si>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</si>
  <si>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</si>
  <si>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</si>
  <si>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</si>
  <si>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</si>
  <si>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</si>
  <si>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</si>
  <si>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</si>
  <si>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</si>
  <si>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</si>
  <si>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</si>
  <si>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</si>
  <si>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</si>
  <si>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</si>
  <si>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</si>
  <si>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</si>
  <si>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</si>
  <si>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</si>
  <si>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</si>
  <si>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</si>
  <si>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</si>
  <si>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</si>
  <si>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</si>
  <si>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</si>
  <si>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</si>
  <si>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</si>
  <si>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</si>
  <si>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</si>
  <si>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France</t>
  </si>
  <si>
    <t>Débitmètre électromagnétique type F5</t>
  </si>
  <si>
    <t>Diamètre nominale: 2mm</t>
  </si>
  <si>
    <t>Joint: EPDM</t>
  </si>
  <si>
    <t>Protection : IP67</t>
  </si>
  <si>
    <t>Alimentation : 230Vac</t>
  </si>
  <si>
    <t>Version déportée</t>
  </si>
  <si>
    <t>Avec afficheur</t>
  </si>
  <si>
    <t>Tube de mesure: Oxyde de zirconium</t>
  </si>
  <si>
    <t>Electrodes: Platine</t>
  </si>
  <si>
    <t>jean-pierre.emery@vallourec.com</t>
  </si>
  <si>
    <t>Vallourec</t>
  </si>
  <si>
    <t>54 Rue Anatole France</t>
  </si>
  <si>
    <t>Jean-Pierre Emery</t>
  </si>
  <si>
    <t>03 27 69 66 99</t>
  </si>
  <si>
    <t>Connexion : G1/2 inox</t>
  </si>
  <si>
    <t>MAG5613-0DA02-0CB0</t>
  </si>
  <si>
    <t>Champs alternatif</t>
  </si>
  <si>
    <t>Eau démineralisée &gt;1µs debit : 10l/h max</t>
  </si>
  <si>
    <t>59620 Aulnoye-Aymeries</t>
  </si>
  <si>
    <t>Livré à Aulnoye-Aymeries</t>
  </si>
  <si>
    <t>A2012RH229</t>
  </si>
  <si>
    <t>REV1</t>
  </si>
  <si>
    <t>Offre Maren 2012-2634</t>
  </si>
  <si>
    <t>7ME5034-0AA11-1AA0</t>
  </si>
  <si>
    <t>Convertisseur/Afficheur Transmag 2</t>
  </si>
  <si>
    <t>Sortie: 4-20mA avec HART</t>
  </si>
  <si>
    <t>7ME5930-5CA00-0AA0</t>
  </si>
  <si>
    <t>Cable pour version déportée</t>
  </si>
  <si>
    <t>Spécifique pour F5 IP67</t>
  </si>
  <si>
    <t>longueur 10 mètres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</si>
</sst>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topLeftCell="A13" zoomScaleNormal="100" workbookViewId="0">
      <selection activeCell="G42" sqref="G4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77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66</v>
      </c>
      <c r="E8" s="8"/>
      <c r="F8" s="21"/>
      <c r="G8" s="21"/>
      <c r="H8" s="30" t="s">
        <v>1</v>
      </c>
      <c r="I8" s="17"/>
      <c r="J8" s="74">
        <v>41071</v>
      </c>
      <c r="K8" s="21"/>
      <c r="M8" s="89"/>
    </row>
    <row r="9" spans="1:250" ht="15.75" customHeight="1">
      <c r="A9" s="17"/>
      <c r="B9" s="21"/>
      <c r="C9" s="21"/>
      <c r="D9" s="96" t="s">
        <v>67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74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55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68</v>
      </c>
      <c r="E12" s="8"/>
      <c r="F12" s="21"/>
      <c r="G12" s="17"/>
      <c r="H12" s="20" t="s">
        <v>30</v>
      </c>
      <c r="I12" s="20"/>
      <c r="J12" s="31" t="s">
        <v>76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69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  <c r="L19" s="17" t="s">
        <v>78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  <c r="L20" s="99">
        <v>41071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71</v>
      </c>
      <c r="E23" s="96" t="s">
        <v>56</v>
      </c>
      <c r="F23" s="96"/>
      <c r="G23" s="97">
        <v>1</v>
      </c>
      <c r="H23" s="48">
        <v>1170</v>
      </c>
      <c r="I23" s="47"/>
      <c r="J23" s="47">
        <f>G23*H23</f>
        <v>1170</v>
      </c>
      <c r="K23" s="76" t="s">
        <v>21</v>
      </c>
      <c r="L23" s="17">
        <f>1245+175+210</f>
        <v>1630</v>
      </c>
      <c r="M23" s="84">
        <v>0.56999999999999995</v>
      </c>
      <c r="N23" s="17">
        <f>L23*(1-M23)</f>
        <v>700.90000000000009</v>
      </c>
      <c r="O23" s="98">
        <v>0.4</v>
      </c>
      <c r="P23" s="95">
        <f>N23/(1-O23)</f>
        <v>1168.166666666667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61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72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63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57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70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37"/>
      <c r="E30" s="96" t="s">
        <v>58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59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37"/>
      <c r="E32" s="96" t="s">
        <v>73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37"/>
      <c r="E33" s="96"/>
      <c r="F33" s="96"/>
      <c r="G33" s="97"/>
      <c r="H33" s="48"/>
      <c r="I33" s="47"/>
      <c r="J33" s="47"/>
      <c r="K33" s="76"/>
      <c r="M33" s="84"/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2</v>
      </c>
      <c r="C34" s="11"/>
      <c r="D34" s="96" t="s">
        <v>79</v>
      </c>
      <c r="E34" s="96" t="s">
        <v>80</v>
      </c>
      <c r="F34" s="96"/>
      <c r="G34" s="97">
        <v>1</v>
      </c>
      <c r="H34" s="48">
        <v>1067</v>
      </c>
      <c r="I34" s="47"/>
      <c r="J34" s="47">
        <f>G34*H34</f>
        <v>1067</v>
      </c>
      <c r="K34" s="76" t="s">
        <v>21</v>
      </c>
      <c r="M34" s="84"/>
      <c r="N34" s="17">
        <v>800</v>
      </c>
      <c r="O34" s="98">
        <v>0.25</v>
      </c>
      <c r="P34" s="95">
        <f>N34/(1-O34)</f>
        <v>1066.6666666666667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60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81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61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62</v>
      </c>
      <c r="F38" s="96"/>
      <c r="G38" s="97"/>
      <c r="H38" s="48"/>
      <c r="I38" s="47"/>
      <c r="J38" s="47"/>
      <c r="K38" s="76"/>
      <c r="L38" s="17">
        <f>10*11.53</f>
        <v>115.3</v>
      </c>
      <c r="M38" s="84">
        <v>0.56999999999999995</v>
      </c>
      <c r="N38" s="17">
        <f>L38*(1-M38)</f>
        <v>49.579000000000008</v>
      </c>
      <c r="O38" s="98">
        <v>0.4</v>
      </c>
      <c r="P38" s="95">
        <f>N38/(1-O38)</f>
        <v>82.631666666666689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>
        <v>3</v>
      </c>
      <c r="C40" s="11"/>
      <c r="D40" s="96" t="s">
        <v>82</v>
      </c>
      <c r="E40" s="17" t="s">
        <v>83</v>
      </c>
      <c r="F40" s="96"/>
      <c r="G40" s="97">
        <v>1</v>
      </c>
      <c r="H40" s="48">
        <v>80</v>
      </c>
      <c r="I40" s="47"/>
      <c r="J40" s="47">
        <f>G40*H40</f>
        <v>80</v>
      </c>
      <c r="K40" s="76" t="s">
        <v>21</v>
      </c>
      <c r="N40" s="17">
        <v>70</v>
      </c>
      <c r="O40" s="98">
        <v>0.3</v>
      </c>
      <c r="P40" s="95">
        <f>N40/(1-O40)</f>
        <v>100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17" t="s">
        <v>84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17" t="s">
        <v>85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2317</v>
      </c>
      <c r="K45" s="57"/>
    </row>
    <row r="46" spans="1:250" ht="15.75" customHeight="1">
      <c r="A46" s="17"/>
      <c r="B46" s="11"/>
      <c r="C46" s="11"/>
      <c r="D46" s="12"/>
      <c r="E46" s="41"/>
      <c r="F46" s="39"/>
      <c r="G46" s="40" t="s">
        <v>34</v>
      </c>
      <c r="H46" s="49" t="s">
        <v>3</v>
      </c>
      <c r="I46" s="50"/>
      <c r="J46" s="50">
        <v>0</v>
      </c>
      <c r="K46" s="55"/>
    </row>
    <row r="47" spans="1:250" ht="15.75" customHeight="1">
      <c r="A47" s="17"/>
      <c r="B47" s="11"/>
      <c r="C47" s="11"/>
      <c r="D47" s="12"/>
      <c r="E47" s="42"/>
      <c r="F47" s="43"/>
      <c r="G47" s="54" t="s">
        <v>38</v>
      </c>
      <c r="H47" s="51" t="s">
        <v>3</v>
      </c>
      <c r="I47" s="52"/>
      <c r="J47" s="52">
        <v>0</v>
      </c>
      <c r="K47" s="56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35</v>
      </c>
      <c r="H48" s="70" t="s">
        <v>3</v>
      </c>
      <c r="I48" s="71"/>
      <c r="J48" s="71">
        <v>35</v>
      </c>
      <c r="K48" s="72"/>
    </row>
    <row r="49" spans="1:250" ht="15.75" customHeight="1">
      <c r="A49" s="17"/>
      <c r="B49" s="11"/>
      <c r="C49" s="11"/>
      <c r="D49" s="12"/>
      <c r="E49" s="21"/>
      <c r="F49" s="11"/>
      <c r="G49" s="29" t="s">
        <v>36</v>
      </c>
      <c r="H49" s="48" t="s">
        <v>3</v>
      </c>
      <c r="I49" s="47"/>
      <c r="J49" s="47">
        <f>SUM(J45:J48)</f>
        <v>2352</v>
      </c>
      <c r="K49" s="57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37</v>
      </c>
      <c r="H50" s="63" t="s">
        <v>3</v>
      </c>
      <c r="I50" s="64"/>
      <c r="J50" s="64">
        <f>0.196*J49</f>
        <v>460.99200000000002</v>
      </c>
      <c r="K50" s="66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2812.9920000000002</v>
      </c>
      <c r="K51" s="57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</row>
    <row r="53" spans="1:250" s="17" customFormat="1" ht="15.75" customHeight="1">
      <c r="B53" s="26" t="s">
        <v>54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39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40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41</v>
      </c>
      <c r="E59" s="18" t="s">
        <v>75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48</v>
      </c>
      <c r="E60" s="87" t="s">
        <v>52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49</v>
      </c>
      <c r="E61" s="17" t="s">
        <v>42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53</v>
      </c>
      <c r="E62" s="22" t="s">
        <v>43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50</v>
      </c>
      <c r="E63" s="17" t="s">
        <v>44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51</v>
      </c>
      <c r="E64" s="11" t="s">
        <v>45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46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15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47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2012-06-11T16:23:31Z</dcterms:modified>
</cp:coreProperties>
</file>