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43" i="1" l="1"/>
  <c r="J37" i="1"/>
  <c r="J30" i="1"/>
  <c r="N23" i="1" l="1"/>
  <c r="P23" i="1" s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<sst xmlns="http://schemas.openxmlformats.org/spreadsheetml/2006/main" count="104" uniqueCount="84">
  <si>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</si>
  <si>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</si>
  <si>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</si>
  <si>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</si>
  <si>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</si>
  <si>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</si>
  <si>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</si>
  <si>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</si>
  <si>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</si>
  <si>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</si>
  <si>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</si>
  <si>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</si>
  <si>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</si>
  <si>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</si>
  <si>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</si>
  <si>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</si>
  <si>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</si>
  <si>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</si>
  <si>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</si>
  <si>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</si>
  <si>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</si>
  <si>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</si>
  <si>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</si>
  <si>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</si>
  <si>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</si>
  <si>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</si>
  <si>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</si>
  <si>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</si>
  <si>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</si>
  <si>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</si>
  <si>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</si>
  <si>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</si>
  <si>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</si>
  <si>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</si>
  <si>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</si>
  <si>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</si>
  <si>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</si>
  <si>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</si>
  <si>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</si>
  <si>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</si>
  <si>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</si>
  <si>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</si>
  <si>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</si>
  <si>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</si>
  <si>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</si>
  <si>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</si>
  <si>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</si>
  <si>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</si>
  <si>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</si>
  <si>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</si>
  <si>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</si>
  <si>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</si>
  <si>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</si>
  <si>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</si>
  <si>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jpepp@orexad.com</t>
  </si>
  <si>
    <t>A2012RH222</t>
  </si>
  <si>
    <t>OREXAD</t>
  </si>
  <si>
    <t>8, rue d'Aquitaine</t>
  </si>
  <si>
    <t>68390 Sausheim</t>
  </si>
  <si>
    <t>France</t>
  </si>
  <si>
    <t>Lr Jean Pierre EPP</t>
  </si>
  <si>
    <t>06 25 06 27 61</t>
  </si>
  <si>
    <t>0 825 889 313</t>
  </si>
  <si>
    <t>SRZ 100 KL.E.V</t>
  </si>
  <si>
    <t>Débitmètre hélocoïdal</t>
  </si>
  <si>
    <t>Media et viscosité: à donner à la commande</t>
  </si>
  <si>
    <t>Linéarité : 0,5%</t>
  </si>
  <si>
    <t>Connexion: Gaz 1"</t>
  </si>
  <si>
    <t>SRZ 40 KL.E.V</t>
  </si>
  <si>
    <t>Gamme: 0,25 - 12 lpm</t>
  </si>
  <si>
    <t>Gamme: 4 - 25 lpm</t>
  </si>
  <si>
    <t>Pulse/litre: 3500 environ</t>
  </si>
  <si>
    <t>Pulse/litre: 850 environ</t>
  </si>
  <si>
    <t>Connexion: Gaz 3/4"</t>
  </si>
  <si>
    <t>VTER/P</t>
  </si>
  <si>
    <t>Amplificateur</t>
  </si>
  <si>
    <t>Fréquence: 3 à 3000 hz</t>
  </si>
  <si>
    <t>Sorties fréquence push pull actif et NPN/OC</t>
  </si>
  <si>
    <t>Alimentation: 7 à 29Vdc</t>
  </si>
  <si>
    <t>Boitier: inox</t>
  </si>
  <si>
    <t>Stecker 5plg. Typ 423 (PG 7)</t>
  </si>
  <si>
    <t>Connecteur 5 pins (PG 7)</t>
  </si>
  <si>
    <t>4</t>
  </si>
  <si>
    <t>FCA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</si>
</sst>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topLeftCell="A13" zoomScaleNormal="100" workbookViewId="0">
      <selection activeCell="L24" sqref="L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41060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54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3087</v>
      </c>
      <c r="I23" s="47"/>
      <c r="J23" s="47">
        <f>G23*H23</f>
        <v>3087</v>
      </c>
      <c r="K23" s="76" t="s">
        <v>82</v>
      </c>
      <c r="L23" s="17">
        <v>3087</v>
      </c>
      <c r="M23" s="84">
        <v>0.35</v>
      </c>
      <c r="N23" s="17">
        <f>L23*(1-M23)</f>
        <v>2006.5500000000002</v>
      </c>
      <c r="O23" s="98">
        <v>0.4</v>
      </c>
      <c r="P23" s="95">
        <f>N23/(1-O23)</f>
        <v>3344.2500000000005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68</v>
      </c>
      <c r="E30" s="96" t="s">
        <v>64</v>
      </c>
      <c r="F30" s="96"/>
      <c r="G30" s="97">
        <v>1</v>
      </c>
      <c r="H30" s="48">
        <v>1812</v>
      </c>
      <c r="I30" s="47"/>
      <c r="J30" s="47">
        <f>G30*H30</f>
        <v>1812</v>
      </c>
      <c r="K30" s="76" t="s">
        <v>82</v>
      </c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65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 t="s">
        <v>66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 t="s">
        <v>71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73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6" t="s">
        <v>74</v>
      </c>
      <c r="E37" s="96" t="s">
        <v>75</v>
      </c>
      <c r="F37" s="96"/>
      <c r="G37" s="97">
        <v>2</v>
      </c>
      <c r="H37" s="48">
        <v>304</v>
      </c>
      <c r="I37" s="47"/>
      <c r="J37" s="47">
        <f>G37*H37</f>
        <v>608</v>
      </c>
      <c r="K37" s="76" t="s">
        <v>82</v>
      </c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76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77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78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79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4</v>
      </c>
      <c r="C43" s="11"/>
      <c r="D43" s="96" t="s">
        <v>80</v>
      </c>
      <c r="E43" s="96" t="s">
        <v>81</v>
      </c>
      <c r="F43" s="96"/>
      <c r="G43" s="97">
        <v>2</v>
      </c>
      <c r="H43" s="48">
        <v>21</v>
      </c>
      <c r="I43" s="47"/>
      <c r="J43" s="47">
        <f>G43*H43</f>
        <v>42</v>
      </c>
      <c r="K43" s="76" t="s">
        <v>82</v>
      </c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5549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33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37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34</v>
      </c>
      <c r="H50" s="70" t="s">
        <v>3</v>
      </c>
      <c r="I50" s="71"/>
      <c r="J50" s="71"/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35</v>
      </c>
      <c r="H51" s="48" t="s">
        <v>3</v>
      </c>
      <c r="I51" s="47"/>
      <c r="J51" s="47">
        <f>SUM(J47:J50)</f>
        <v>5549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36</v>
      </c>
      <c r="H52" s="63" t="s">
        <v>3</v>
      </c>
      <c r="I52" s="64"/>
      <c r="J52" s="64">
        <f>0.196*J51</f>
        <v>1087.604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6636.6040000000003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53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38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39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40</v>
      </c>
      <c r="E61" s="18" t="s">
        <v>83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87" t="s">
        <v>51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48</v>
      </c>
      <c r="E63" s="17" t="s">
        <v>41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52</v>
      </c>
      <c r="E64" s="22" t="s">
        <v>42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17" t="s">
        <v>43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50</v>
      </c>
      <c r="E66" s="11" t="s">
        <v>44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45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15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46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2012-05-31T09:56:50Z</dcterms:modified>
</cp:coreProperties>
</file>