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QUOTE!$A$1:$K$86</definedName>
  </definedNames>
  <calcPr calcId="145621"/>
</workbook>
</file>

<file path=xl/calcChain.xml><?xml version="1.0" encoding="utf-8"?>
<calcChain xmlns="http://schemas.openxmlformats.org/spreadsheetml/2006/main">
  <c r="J57" i="1" l="1"/>
  <c r="H49" i="1"/>
  <c r="J49" i="1" s="1"/>
  <c r="H41" i="1"/>
  <c r="J41" i="1" s="1"/>
  <c r="H31" i="1"/>
  <c r="J31" i="1" s="1"/>
  <c r="H23" i="1" l="1"/>
  <c r="J39" i="1" l="1"/>
  <c r="J23" i="1"/>
  <c r="J60" i="1" l="1"/>
  <c r="J64" i="1" s="1"/>
  <c r="J65" i="1" l="1"/>
  <c r="J66" i="1" s="1"/>
</calcChain>
</file>

<file path=xl/sharedStrings.xml><?xml version="1.0" encoding="utf-8"?>
<sst xmlns="http://schemas.openxmlformats.org/spreadsheetml/2006/main" count="120" uniqueCount="89">
  <si>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</si>
  <si>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</si>
  <si>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</si>
  <si>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</si>
  <si>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</si>
  <si>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</si>
  <si>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</si>
  <si>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</si>
  <si>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</si>
  <si>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</si>
  <si>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</si>
  <si>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</si>
  <si>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</si>
  <si>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</si>
  <si>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</si>
  <si>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</si>
  <si>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</si>
  <si>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</si>
  <si>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</si>
  <si>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</si>
  <si>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</si>
  <si>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</si>
  <si>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</si>
  <si>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</si>
  <si>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</si>
  <si>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</si>
  <si>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</si>
  <si>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</si>
  <si>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</si>
  <si>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</si>
  <si>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</si>
  <si>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</si>
  <si>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</si>
  <si>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</si>
  <si>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</si>
  <si>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</si>
  <si>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</si>
  <si>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</si>
  <si>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</si>
  <si>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</si>
  <si>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</si>
  <si>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</si>
  <si>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</si>
  <si>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</si>
  <si>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</si>
  <si>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</si>
  <si>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</si>
  <si>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</si>
  <si>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</si>
  <si>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</si>
  <si>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</si>
  <si>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</si>
  <si>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</si>
  <si>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</si>
  <si>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Débitmètre thermique massique CMS</t>
  </si>
  <si>
    <t>Sortie: 0-5V ou 4-20mA</t>
  </si>
  <si>
    <t>Avec certificat de calibration</t>
  </si>
  <si>
    <t>Pour application : Oxygène</t>
  </si>
  <si>
    <t>Avec dégraissage</t>
  </si>
  <si>
    <t>5</t>
  </si>
  <si>
    <t>81446594-006</t>
  </si>
  <si>
    <t>Romain VERRIER</t>
  </si>
  <si>
    <t>Tel + 334 91 35 00 92</t>
  </si>
  <si>
    <t>www.rmi-france.fr</t>
  </si>
  <si>
    <t>R.M.I.</t>
  </si>
  <si>
    <t>Romain Verrier &lt;verrier.romain.rmi@orange.fr&gt;</t>
  </si>
  <si>
    <t>17 Avenue de Roquefavour</t>
  </si>
  <si>
    <t>13 015 Marseille</t>
  </si>
  <si>
    <t>A2012RH218</t>
  </si>
  <si>
    <t>Gamme de mesure : 5-500Nl/mn</t>
  </si>
  <si>
    <t>CMS0500BTUS2001D0</t>
  </si>
  <si>
    <t>Connexion: Swagelok 1/2"</t>
  </si>
  <si>
    <t>Livré à Marseille</t>
  </si>
  <si>
    <t>Gamme de mesure : 2-200Nl/mn</t>
  </si>
  <si>
    <t>Connexion: Rc 1/2"</t>
  </si>
  <si>
    <t>MCF0150FGND0100D0</t>
  </si>
  <si>
    <t>Débitmètre thermique massique MCF</t>
  </si>
  <si>
    <t>Pour application : Air/Azote</t>
  </si>
  <si>
    <t>Connexion: G 1/2"</t>
  </si>
  <si>
    <t>Sortie: 4-20mA</t>
  </si>
  <si>
    <t>stock</t>
  </si>
  <si>
    <t>MCF0150AGND010000</t>
  </si>
  <si>
    <t>Sans certificat de calibration</t>
  </si>
  <si>
    <t>PA5-4ISX5SK</t>
  </si>
  <si>
    <t>Connecteur et câble 5 mètres pour MCF</t>
  </si>
  <si>
    <t>Sans dégraissage</t>
  </si>
  <si>
    <t>REV1</t>
  </si>
  <si>
    <t>CMS0200BSRS2001D0</t>
  </si>
  <si>
    <t>Connecteur et câble 5 mètres pour 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</si>
</sst>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mi-france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3"/>
  <sheetViews>
    <sheetView tabSelected="1" zoomScaleNormal="100" workbookViewId="0">
      <selection activeCell="D35" sqref="D3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86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64</v>
      </c>
      <c r="E8" s="8"/>
      <c r="F8" s="21"/>
      <c r="G8" s="21"/>
      <c r="H8" s="30" t="s">
        <v>1</v>
      </c>
      <c r="I8" s="17"/>
      <c r="J8" s="74">
        <v>41058</v>
      </c>
      <c r="K8" s="21"/>
      <c r="M8" s="89"/>
    </row>
    <row r="9" spans="1:250" ht="15.75" customHeight="1">
      <c r="A9" s="17"/>
      <c r="B9" s="21"/>
      <c r="C9" s="21"/>
      <c r="D9" s="96" t="s">
        <v>66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29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96" t="s">
        <v>54</v>
      </c>
      <c r="F23" s="96"/>
      <c r="G23" s="97">
        <v>1</v>
      </c>
      <c r="H23" s="48">
        <f>1730+50+50+40+25</f>
        <v>1895</v>
      </c>
      <c r="I23" s="47"/>
      <c r="J23" s="47">
        <f>G23*H23</f>
        <v>1895</v>
      </c>
      <c r="K23" s="76" t="s">
        <v>59</v>
      </c>
      <c r="L23" s="17">
        <v>1895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58</v>
      </c>
      <c r="F26" s="96"/>
      <c r="G26" s="97"/>
      <c r="H26" s="48"/>
      <c r="I26" s="47"/>
      <c r="J26" s="47"/>
      <c r="K26" s="76"/>
      <c r="M26" s="84"/>
      <c r="O26" s="98"/>
      <c r="P26" s="95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71</v>
      </c>
      <c r="F27" s="96"/>
      <c r="G27" s="97"/>
      <c r="H27" s="48"/>
      <c r="I27" s="47"/>
      <c r="J27" s="47"/>
      <c r="K27" s="76"/>
      <c r="M27" s="84"/>
      <c r="O27" s="98"/>
      <c r="P27" s="95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55</v>
      </c>
      <c r="F28" s="96"/>
      <c r="G28" s="97"/>
      <c r="H28" s="48"/>
      <c r="I28" s="47"/>
      <c r="J28" s="47"/>
      <c r="K28" s="76"/>
      <c r="M28" s="84"/>
      <c r="O28" s="98"/>
      <c r="P28" s="95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56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87</v>
      </c>
      <c r="E31" s="96" t="s">
        <v>54</v>
      </c>
      <c r="F31" s="96"/>
      <c r="G31" s="97">
        <v>1</v>
      </c>
      <c r="H31" s="48">
        <f>890+50+100+25</f>
        <v>1065</v>
      </c>
      <c r="I31" s="47"/>
      <c r="J31" s="47">
        <f>G31*H31</f>
        <v>1065</v>
      </c>
      <c r="K31" s="76" t="s">
        <v>59</v>
      </c>
      <c r="L31" s="17">
        <v>1065</v>
      </c>
      <c r="M31" s="84"/>
      <c r="O31" s="98"/>
      <c r="P31" s="95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73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57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58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74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55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56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3</v>
      </c>
      <c r="C39" s="11"/>
      <c r="D39" s="17" t="s">
        <v>60</v>
      </c>
      <c r="E39" s="96" t="s">
        <v>88</v>
      </c>
      <c r="F39" s="96"/>
      <c r="G39" s="97">
        <v>1</v>
      </c>
      <c r="H39" s="48">
        <v>35</v>
      </c>
      <c r="I39" s="47"/>
      <c r="J39" s="47">
        <f>G39*H39</f>
        <v>35</v>
      </c>
      <c r="K39" s="76" t="s">
        <v>59</v>
      </c>
      <c r="L39" s="17">
        <v>35</v>
      </c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96"/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4</v>
      </c>
      <c r="C41" s="11"/>
      <c r="D41" s="17" t="s">
        <v>75</v>
      </c>
      <c r="E41" s="96" t="s">
        <v>76</v>
      </c>
      <c r="F41" s="96"/>
      <c r="G41" s="97">
        <v>1</v>
      </c>
      <c r="H41" s="48">
        <f>(430+50+30)*1.2</f>
        <v>612</v>
      </c>
      <c r="I41" s="47"/>
      <c r="J41" s="47">
        <f>G41*H41</f>
        <v>612</v>
      </c>
      <c r="K41" s="76" t="s">
        <v>59</v>
      </c>
      <c r="L41" s="17">
        <v>510</v>
      </c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96" t="s">
        <v>69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96" t="s">
        <v>77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E44" s="96" t="s">
        <v>58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E45" s="96" t="s">
        <v>78</v>
      </c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96" t="s">
        <v>79</v>
      </c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96" t="s">
        <v>56</v>
      </c>
      <c r="F47" s="96"/>
      <c r="G47" s="97"/>
      <c r="H47" s="48"/>
      <c r="I47" s="47"/>
      <c r="J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96"/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>
        <v>5</v>
      </c>
      <c r="C49" s="11"/>
      <c r="D49" s="17" t="s">
        <v>81</v>
      </c>
      <c r="E49" s="96" t="s">
        <v>76</v>
      </c>
      <c r="F49" s="96"/>
      <c r="G49" s="97">
        <v>1</v>
      </c>
      <c r="H49" s="48">
        <f>(430)*1.2</f>
        <v>516</v>
      </c>
      <c r="I49" s="47"/>
      <c r="J49" s="47">
        <f>G49*H49</f>
        <v>516</v>
      </c>
      <c r="K49" s="76" t="s">
        <v>80</v>
      </c>
      <c r="L49" s="17">
        <v>430</v>
      </c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E50" s="96" t="s">
        <v>69</v>
      </c>
      <c r="F50" s="96"/>
      <c r="G50" s="97"/>
      <c r="H50" s="48"/>
      <c r="I50" s="47"/>
      <c r="J50" s="47"/>
      <c r="K50" s="76"/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E51" s="96" t="s">
        <v>77</v>
      </c>
      <c r="F51" s="96"/>
      <c r="G51" s="97"/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E52" s="96" t="s">
        <v>85</v>
      </c>
      <c r="F52" s="96"/>
      <c r="G52" s="97"/>
      <c r="H52" s="48"/>
      <c r="I52" s="47"/>
      <c r="J52" s="47"/>
      <c r="K52" s="76"/>
      <c r="M52" s="84"/>
      <c r="O52" s="98"/>
      <c r="P52" s="95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E53" s="96" t="s">
        <v>78</v>
      </c>
      <c r="F53" s="96"/>
      <c r="G53" s="97"/>
      <c r="H53" s="48"/>
      <c r="I53" s="47"/>
      <c r="J53" s="47"/>
      <c r="K53" s="76"/>
      <c r="M53" s="84"/>
      <c r="O53" s="98"/>
      <c r="P53" s="95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E54" s="96" t="s">
        <v>79</v>
      </c>
      <c r="F54" s="96"/>
      <c r="G54" s="97"/>
      <c r="H54" s="48"/>
      <c r="I54" s="47"/>
      <c r="J54" s="47"/>
      <c r="K54" s="76"/>
      <c r="M54" s="84"/>
      <c r="O54" s="98"/>
      <c r="P54" s="95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E55" s="96" t="s">
        <v>82</v>
      </c>
      <c r="F55" s="96"/>
      <c r="G55" s="97"/>
      <c r="H55" s="48"/>
      <c r="I55" s="47"/>
      <c r="J55" s="47"/>
      <c r="K55" s="76"/>
      <c r="M55" s="84"/>
      <c r="O55" s="98"/>
      <c r="P55" s="9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E56" s="96"/>
      <c r="F56" s="96"/>
      <c r="G56" s="97"/>
      <c r="H56" s="48"/>
      <c r="I56" s="47"/>
      <c r="J56" s="47"/>
      <c r="K56" s="76"/>
      <c r="M56" s="84"/>
      <c r="O56" s="98"/>
      <c r="P56" s="9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>
        <v>6</v>
      </c>
      <c r="C57" s="11"/>
      <c r="D57" s="17" t="s">
        <v>83</v>
      </c>
      <c r="E57" s="96" t="s">
        <v>84</v>
      </c>
      <c r="F57" s="96"/>
      <c r="G57" s="97">
        <v>1</v>
      </c>
      <c r="H57" s="48">
        <v>30</v>
      </c>
      <c r="I57" s="47"/>
      <c r="J57" s="47">
        <f>G57*H57</f>
        <v>30</v>
      </c>
      <c r="K57" s="76" t="s">
        <v>80</v>
      </c>
      <c r="L57" s="17">
        <v>23</v>
      </c>
      <c r="M57" s="84"/>
      <c r="O57" s="98"/>
      <c r="P57" s="95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2"/>
      <c r="C58" s="11"/>
      <c r="D58" s="96"/>
      <c r="E58" s="96"/>
      <c r="F58" s="96"/>
      <c r="G58" s="97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ht="15.75" customHeight="1" thickBot="1">
      <c r="A59" s="17"/>
      <c r="B59" s="58"/>
      <c r="C59" s="59"/>
      <c r="D59" s="60"/>
      <c r="E59" s="61"/>
      <c r="F59" s="62"/>
      <c r="G59" s="62"/>
      <c r="H59" s="63"/>
      <c r="I59" s="64"/>
      <c r="J59" s="64"/>
      <c r="K59" s="77"/>
    </row>
    <row r="60" spans="1:250" ht="15.75" customHeight="1">
      <c r="A60" s="17"/>
      <c r="B60" s="11"/>
      <c r="C60" s="11"/>
      <c r="D60" s="12"/>
      <c r="E60" s="21"/>
      <c r="F60" s="11"/>
      <c r="G60" s="30" t="s">
        <v>4</v>
      </c>
      <c r="H60" s="48" t="s">
        <v>3</v>
      </c>
      <c r="I60" s="47"/>
      <c r="J60" s="47">
        <f>SUM(J22:J59)</f>
        <v>4153</v>
      </c>
      <c r="K60" s="57"/>
    </row>
    <row r="61" spans="1:250" ht="15.75" customHeight="1">
      <c r="A61" s="17"/>
      <c r="B61" s="11"/>
      <c r="C61" s="11"/>
      <c r="D61" s="12"/>
      <c r="E61" s="41"/>
      <c r="F61" s="39"/>
      <c r="G61" s="40" t="s">
        <v>33</v>
      </c>
      <c r="H61" s="49" t="s">
        <v>3</v>
      </c>
      <c r="I61" s="50"/>
      <c r="J61" s="50">
        <v>0</v>
      </c>
      <c r="K61" s="55"/>
    </row>
    <row r="62" spans="1:250" ht="15.75" customHeight="1">
      <c r="A62" s="17"/>
      <c r="B62" s="11"/>
      <c r="C62" s="11"/>
      <c r="D62" s="12"/>
      <c r="E62" s="42"/>
      <c r="F62" s="43"/>
      <c r="G62" s="54" t="s">
        <v>37</v>
      </c>
      <c r="H62" s="51" t="s">
        <v>3</v>
      </c>
      <c r="I62" s="52"/>
      <c r="J62" s="52">
        <v>0</v>
      </c>
      <c r="K62" s="56"/>
    </row>
    <row r="63" spans="1:250" ht="15.75" customHeight="1" thickBot="1">
      <c r="A63" s="17"/>
      <c r="B63" s="59"/>
      <c r="C63" s="59"/>
      <c r="D63" s="58"/>
      <c r="E63" s="67"/>
      <c r="F63" s="68"/>
      <c r="G63" s="69" t="s">
        <v>34</v>
      </c>
      <c r="H63" s="70" t="s">
        <v>3</v>
      </c>
      <c r="I63" s="71"/>
      <c r="J63" s="71">
        <v>35</v>
      </c>
      <c r="K63" s="72"/>
    </row>
    <row r="64" spans="1:250" ht="15.75" customHeight="1">
      <c r="A64" s="17"/>
      <c r="B64" s="11"/>
      <c r="C64" s="11"/>
      <c r="D64" s="12"/>
      <c r="E64" s="21"/>
      <c r="F64" s="11"/>
      <c r="G64" s="29" t="s">
        <v>35</v>
      </c>
      <c r="H64" s="48" t="s">
        <v>3</v>
      </c>
      <c r="I64" s="47"/>
      <c r="J64" s="47">
        <f>SUM(J60:J63)</f>
        <v>4188</v>
      </c>
      <c r="K64" s="57"/>
    </row>
    <row r="65" spans="1:250" ht="15.75" customHeight="1" thickBot="1">
      <c r="A65" s="17"/>
      <c r="B65" s="59"/>
      <c r="C65" s="59"/>
      <c r="D65" s="58"/>
      <c r="E65" s="61"/>
      <c r="F65" s="59"/>
      <c r="G65" s="65" t="s">
        <v>36</v>
      </c>
      <c r="H65" s="63" t="s">
        <v>3</v>
      </c>
      <c r="I65" s="64"/>
      <c r="J65" s="64">
        <f>0.196*J64</f>
        <v>820.84800000000007</v>
      </c>
      <c r="K65" s="66"/>
    </row>
    <row r="66" spans="1:250" ht="15.75" customHeight="1">
      <c r="A66" s="17"/>
      <c r="B66" s="11"/>
      <c r="C66" s="11"/>
      <c r="D66" s="12"/>
      <c r="E66" s="17"/>
      <c r="F66" s="11"/>
      <c r="G66" s="53" t="s">
        <v>4</v>
      </c>
      <c r="H66" s="48" t="s">
        <v>3</v>
      </c>
      <c r="I66" s="47"/>
      <c r="J66" s="48">
        <f>SUM(J64:J65)</f>
        <v>5008.848</v>
      </c>
      <c r="K66" s="57"/>
    </row>
    <row r="67" spans="1:250" ht="15.75" customHeight="1">
      <c r="A67" s="17"/>
      <c r="B67" s="11"/>
      <c r="C67" s="11"/>
      <c r="D67" s="12"/>
      <c r="E67" s="17"/>
      <c r="F67" s="11"/>
      <c r="G67" s="53"/>
      <c r="H67" s="48"/>
      <c r="I67" s="47"/>
      <c r="J67" s="48"/>
      <c r="K67" s="57"/>
    </row>
    <row r="68" spans="1:250" s="17" customFormat="1" ht="15.75" customHeight="1">
      <c r="B68" s="26" t="s">
        <v>53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 t="s">
        <v>38</v>
      </c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8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8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1"/>
      <c r="C72" s="11"/>
      <c r="D72" s="18"/>
      <c r="E72" s="11"/>
      <c r="F72" s="11"/>
      <c r="G72" s="13"/>
      <c r="H72" s="19"/>
      <c r="I72" s="11"/>
      <c r="J72" s="15"/>
      <c r="K72" s="16"/>
      <c r="L72" s="2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C73" s="11"/>
      <c r="D73" s="73" t="s">
        <v>39</v>
      </c>
      <c r="E73" s="11"/>
      <c r="F73" s="11"/>
      <c r="G73" s="13"/>
      <c r="H73" s="14"/>
      <c r="I73" s="11"/>
      <c r="J73" s="7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1"/>
      <c r="C74" s="11"/>
      <c r="D74" s="53" t="s">
        <v>40</v>
      </c>
      <c r="E74" s="18" t="s">
        <v>72</v>
      </c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47</v>
      </c>
      <c r="E75" s="87" t="s">
        <v>51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48</v>
      </c>
      <c r="E76" s="17" t="s">
        <v>41</v>
      </c>
      <c r="K76" s="21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52</v>
      </c>
      <c r="E77" s="22" t="s">
        <v>42</v>
      </c>
      <c r="K77" s="21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49</v>
      </c>
      <c r="E78" s="17" t="s">
        <v>43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/>
      <c r="C79" s="11"/>
      <c r="D79" s="53" t="s">
        <v>50</v>
      </c>
      <c r="E79" s="11" t="s">
        <v>44</v>
      </c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45</v>
      </c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8"/>
      <c r="C84" s="8"/>
      <c r="D84" s="11"/>
      <c r="E84" s="11"/>
      <c r="F84" s="11"/>
      <c r="G84" s="23"/>
      <c r="H84" s="11"/>
      <c r="I84" s="11"/>
      <c r="J84" s="23"/>
      <c r="K84" s="2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 t="s">
        <v>15</v>
      </c>
      <c r="C85" s="11"/>
      <c r="D85" s="11"/>
      <c r="E85" s="11"/>
      <c r="F85" s="11"/>
      <c r="G85" s="23"/>
      <c r="H85" s="11"/>
      <c r="I85" s="11"/>
      <c r="J85" s="23"/>
      <c r="K85" s="2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1" t="s">
        <v>46</v>
      </c>
      <c r="C86" s="8"/>
      <c r="D86" s="11"/>
      <c r="E86" s="11"/>
      <c r="F86" s="11"/>
      <c r="G86" s="23"/>
      <c r="H86" s="11"/>
      <c r="I86" s="11"/>
      <c r="J86" s="23"/>
      <c r="K86" s="2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ht="15.75" customHeight="1">
      <c r="B87" s="8"/>
      <c r="C87" s="8"/>
      <c r="D87" s="5"/>
      <c r="E87" s="6"/>
      <c r="F87" s="6"/>
      <c r="G87" s="7"/>
      <c r="H87" s="6"/>
      <c r="I87" s="6"/>
      <c r="J87" s="7"/>
      <c r="K87" s="7"/>
    </row>
    <row r="88" spans="2:250" ht="15.75" customHeight="1">
      <c r="B88" s="8"/>
      <c r="C88" s="8"/>
      <c r="D88" s="5"/>
      <c r="E88" s="6"/>
      <c r="F88" s="6"/>
      <c r="G88" s="7"/>
      <c r="H88" s="6"/>
      <c r="I88" s="6"/>
      <c r="J88" s="7"/>
      <c r="K88" s="7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7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250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rmi-france.fr/"/>
  </hyperlinks>
  <printOptions horizontalCentered="1"/>
  <pageMargins left="0.33" right="0.27" top="0.32" bottom="0.33" header="0.24" footer="0.196850393700787"/>
  <pageSetup paperSize="9" scale="6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2012-05-29T08:02:40Z</cp:lastPrinted>
  <dcterms:created xsi:type="dcterms:W3CDTF">2000-06-29T05:08:18Z</dcterms:created>
  <dcterms:modified xsi:type="dcterms:W3CDTF">2012-05-29T08:03:52Z</dcterms:modified>
</cp:coreProperties>
</file>