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51" i="1" s="1"/>
  <c r="J55" i="1" s="1"/>
  <c r="J56" i="1" l="1"/>
  <c r="J57" i="1" s="1"/>
</calcChain>
</file>

<file path=xl/sharedStrings.xml><?xml version="1.0" encoding="utf-8"?>
<sst xmlns="http://schemas.openxmlformats.org/spreadsheetml/2006/main" count="106" uniqueCount="87">
  <si>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</si>
  <si>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</si>
  <si>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</si>
  <si>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</si>
  <si>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</si>
  <si>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</si>
  <si>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</si>
  <si>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</si>
  <si>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</si>
  <si>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</si>
  <si>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</si>
  <si>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</si>
  <si>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</si>
  <si>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</si>
  <si>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</si>
  <si>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</si>
  <si>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</si>
  <si>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</si>
  <si>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</si>
  <si>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</si>
  <si>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</si>
  <si>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</si>
  <si>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</si>
  <si>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</si>
  <si>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</si>
  <si>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</si>
  <si>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</si>
  <si>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</si>
  <si>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</si>
  <si>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</si>
  <si>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</si>
  <si>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</si>
  <si>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</si>
  <si>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</si>
  <si>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</si>
  <si>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</si>
  <si>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</si>
  <si>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</si>
  <si>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</si>
  <si>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</si>
  <si>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</si>
  <si>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</si>
  <si>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</si>
  <si>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</si>
  <si>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</si>
  <si>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</si>
  <si>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</si>
  <si>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</si>
  <si>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</si>
  <si>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</si>
  <si>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</si>
  <si>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</si>
  <si>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</si>
  <si>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</si>
  <si>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</si>
  <si>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A2012RH184</t>
  </si>
  <si>
    <t>Produits Chimiques de Loos</t>
  </si>
  <si>
    <t xml:space="preserve">22 Rue Georges Clemenceau </t>
  </si>
  <si>
    <t>59120 Loos</t>
  </si>
  <si>
    <t>Mr olivier Dutry</t>
  </si>
  <si>
    <t>06 60 54 63 43</t>
  </si>
  <si>
    <t>7ME5812-5KB14-0MJ0/Y01</t>
  </si>
  <si>
    <t>Débitmètre à flotteur type Tubux</t>
  </si>
  <si>
    <t>Type E25000</t>
  </si>
  <si>
    <t>Flotteur: 1.4571 guidé</t>
  </si>
  <si>
    <t>Armature: Inox</t>
  </si>
  <si>
    <t>Brides : Inox DN80 PN16</t>
  </si>
  <si>
    <t>Gamme: 8,3 à 25m3/h</t>
  </si>
  <si>
    <t>Temp: 85°c</t>
  </si>
  <si>
    <t>Pression: 5 bars</t>
  </si>
  <si>
    <t xml:space="preserve">Application: </t>
  </si>
  <si>
    <t>Eau chlorée</t>
  </si>
  <si>
    <t>Livré Loos</t>
  </si>
  <si>
    <t>joint: Viton FKM</t>
  </si>
  <si>
    <t>Offre Mecon Maren:</t>
  </si>
  <si>
    <t>2012-2429</t>
  </si>
  <si>
    <t>ALTERNATIVE</t>
  </si>
  <si>
    <t>7ME5822-5DT00-0AA0</t>
  </si>
  <si>
    <t>Modèle FF-P</t>
  </si>
  <si>
    <t>Débitmètre à flotteur type FVA250</t>
  </si>
  <si>
    <t>Armature : Inox recouvert de PTFE</t>
  </si>
  <si>
    <t>Flotteur: PTFE</t>
  </si>
  <si>
    <t>Parties en contact avec le média : PTFE</t>
  </si>
  <si>
    <t>Montage Brides DN80 PN40</t>
  </si>
  <si>
    <t>Gamme: 2,5 à 25m3/h</t>
  </si>
  <si>
    <t>Avec afficheur local</t>
  </si>
  <si>
    <t>Température : jusqu'à 125°C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</si>
</sst>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zoomScaleNormal="100" workbookViewId="0">
      <selection activeCell="D40" sqref="D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41033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L15" s="17" t="s">
        <v>74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75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00">
        <v>41033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884</v>
      </c>
      <c r="I23" s="47"/>
      <c r="J23" s="47">
        <f>G23*H23</f>
        <v>884</v>
      </c>
      <c r="K23" s="76" t="s">
        <v>21</v>
      </c>
      <c r="L23" s="17">
        <v>884</v>
      </c>
      <c r="M23" s="84">
        <v>0.37</v>
      </c>
      <c r="N23" s="17">
        <f>L23*(1-M23)</f>
        <v>556.91999999999996</v>
      </c>
      <c r="O23" s="98">
        <v>0.4</v>
      </c>
      <c r="P23" s="95">
        <f>N23/(1-O23)</f>
        <v>928.19999999999993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9" t="s">
        <v>68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9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 t="s">
        <v>76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77</v>
      </c>
      <c r="E36" s="96" t="s">
        <v>79</v>
      </c>
      <c r="F36" s="96"/>
      <c r="G36" s="97">
        <v>1</v>
      </c>
      <c r="H36" s="48">
        <v>3518</v>
      </c>
      <c r="I36" s="47"/>
      <c r="J36" s="47"/>
      <c r="K36" s="76" t="s">
        <v>21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17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17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9" t="s">
        <v>68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9" t="s">
        <v>69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ht="15.75" customHeight="1" thickBot="1">
      <c r="A50" s="17"/>
      <c r="B50" s="58"/>
      <c r="C50" s="59"/>
      <c r="D50" s="60"/>
      <c r="E50" s="61"/>
      <c r="F50" s="62"/>
      <c r="G50" s="62"/>
      <c r="H50" s="63"/>
      <c r="I50" s="64"/>
      <c r="J50" s="64"/>
      <c r="K50" s="77"/>
    </row>
    <row r="51" spans="1:250" ht="15.75" customHeight="1">
      <c r="A51" s="17"/>
      <c r="B51" s="11"/>
      <c r="C51" s="11"/>
      <c r="D51" s="12"/>
      <c r="E51" s="21"/>
      <c r="F51" s="11"/>
      <c r="G51" s="30" t="s">
        <v>4</v>
      </c>
      <c r="H51" s="48" t="s">
        <v>3</v>
      </c>
      <c r="I51" s="47"/>
      <c r="J51" s="47">
        <f>SUM(J22:J50)</f>
        <v>884</v>
      </c>
      <c r="K51" s="57"/>
    </row>
    <row r="52" spans="1:250" ht="15.75" customHeight="1">
      <c r="A52" s="17"/>
      <c r="B52" s="11"/>
      <c r="C52" s="11"/>
      <c r="D52" s="12"/>
      <c r="E52" s="41"/>
      <c r="F52" s="39"/>
      <c r="G52" s="40" t="s">
        <v>34</v>
      </c>
      <c r="H52" s="49" t="s">
        <v>3</v>
      </c>
      <c r="I52" s="50"/>
      <c r="J52" s="50">
        <v>0</v>
      </c>
      <c r="K52" s="55"/>
    </row>
    <row r="53" spans="1:250" ht="15.75" customHeight="1">
      <c r="A53" s="17"/>
      <c r="B53" s="11"/>
      <c r="C53" s="11"/>
      <c r="D53" s="12"/>
      <c r="E53" s="42"/>
      <c r="F53" s="43"/>
      <c r="G53" s="54" t="s">
        <v>38</v>
      </c>
      <c r="H53" s="51" t="s">
        <v>3</v>
      </c>
      <c r="I53" s="52"/>
      <c r="J53" s="52">
        <v>0</v>
      </c>
      <c r="K53" s="56"/>
    </row>
    <row r="54" spans="1:250" ht="15.75" customHeight="1" thickBot="1">
      <c r="A54" s="17"/>
      <c r="B54" s="59"/>
      <c r="C54" s="59"/>
      <c r="D54" s="58"/>
      <c r="E54" s="67"/>
      <c r="F54" s="68"/>
      <c r="G54" s="69" t="s">
        <v>35</v>
      </c>
      <c r="H54" s="70" t="s">
        <v>3</v>
      </c>
      <c r="I54" s="71"/>
      <c r="J54" s="71">
        <v>35</v>
      </c>
      <c r="K54" s="72"/>
    </row>
    <row r="55" spans="1:250" ht="15.75" customHeight="1">
      <c r="A55" s="17"/>
      <c r="B55" s="11"/>
      <c r="C55" s="11"/>
      <c r="D55" s="12"/>
      <c r="E55" s="21"/>
      <c r="F55" s="11"/>
      <c r="G55" s="29" t="s">
        <v>36</v>
      </c>
      <c r="H55" s="48" t="s">
        <v>3</v>
      </c>
      <c r="I55" s="47"/>
      <c r="J55" s="47">
        <f>SUM(J51:J54)</f>
        <v>919</v>
      </c>
      <c r="K55" s="57"/>
    </row>
    <row r="56" spans="1:250" ht="15.75" customHeight="1" thickBot="1">
      <c r="A56" s="17"/>
      <c r="B56" s="59"/>
      <c r="C56" s="59"/>
      <c r="D56" s="58"/>
      <c r="E56" s="61"/>
      <c r="F56" s="59"/>
      <c r="G56" s="65" t="s">
        <v>37</v>
      </c>
      <c r="H56" s="63" t="s">
        <v>3</v>
      </c>
      <c r="I56" s="64"/>
      <c r="J56" s="64">
        <f>0.196*J55</f>
        <v>180.124</v>
      </c>
      <c r="K56" s="66"/>
    </row>
    <row r="57" spans="1:250" ht="15.75" customHeight="1">
      <c r="A57" s="17"/>
      <c r="B57" s="11"/>
      <c r="C57" s="11"/>
      <c r="D57" s="12"/>
      <c r="E57" s="17"/>
      <c r="F57" s="11"/>
      <c r="G57" s="53" t="s">
        <v>4</v>
      </c>
      <c r="H57" s="48" t="s">
        <v>3</v>
      </c>
      <c r="I57" s="47"/>
      <c r="J57" s="48">
        <f>SUM(J55:J56)</f>
        <v>1099.124</v>
      </c>
      <c r="K57" s="57"/>
    </row>
    <row r="58" spans="1:250" ht="15.75" customHeight="1">
      <c r="A58" s="17"/>
      <c r="B58" s="11"/>
      <c r="C58" s="11"/>
      <c r="D58" s="12"/>
      <c r="E58" s="17"/>
      <c r="F58" s="11"/>
      <c r="G58" s="53"/>
      <c r="H58" s="48"/>
      <c r="I58" s="47"/>
      <c r="J58" s="48"/>
      <c r="K58" s="57"/>
    </row>
    <row r="59" spans="1:250" s="17" customFormat="1" ht="15.75" customHeight="1">
      <c r="B59" s="26" t="s">
        <v>54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 t="s">
        <v>39</v>
      </c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2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C64" s="11"/>
      <c r="D64" s="73" t="s">
        <v>40</v>
      </c>
      <c r="E64" s="11"/>
      <c r="F64" s="11"/>
      <c r="G64" s="13"/>
      <c r="H64" s="14"/>
      <c r="I64" s="11"/>
      <c r="J64" s="7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41</v>
      </c>
      <c r="E65" s="18" t="s">
        <v>72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87" t="s">
        <v>52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53</v>
      </c>
      <c r="E68" s="22" t="s">
        <v>43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50</v>
      </c>
      <c r="E69" s="17" t="s">
        <v>44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51</v>
      </c>
      <c r="E70" s="11" t="s">
        <v>45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15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47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2012-05-04T13:30:08Z</dcterms:modified>
</cp:coreProperties>
</file>