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L23" i="1" l="1"/>
  <c r="N23" i="1" l="1"/>
  <c r="P23" i="1" s="1"/>
  <c r="J23" i="1" l="1"/>
  <c r="J33" i="1" s="1"/>
  <c r="J37" i="1" s="1"/>
  <c r="J38" i="1" l="1"/>
  <c r="J39" i="1" s="1"/>
</calcChain>
</file>

<file path=xl/sharedStrings.xml><?xml version="1.0" encoding="utf-8"?>
<sst xmlns="http://schemas.openxmlformats.org/spreadsheetml/2006/main" count="81" uniqueCount="67">
  <si>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</si>
  <si>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</si>
  <si>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</si>
  <si>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</si>
  <si>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</si>
  <si>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</si>
  <si>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</si>
  <si>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</si>
  <si>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</si>
  <si>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</si>
  <si>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</si>
  <si>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</si>
  <si>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</si>
  <si>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</si>
  <si>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</si>
  <si>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</si>
  <si>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</si>
  <si>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</si>
  <si>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</si>
  <si>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</si>
  <si>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</si>
  <si>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</si>
  <si>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</si>
  <si>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</si>
  <si>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</si>
  <si>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</si>
  <si>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</si>
  <si>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</si>
  <si>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</si>
  <si>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</si>
  <si>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</si>
  <si>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</si>
  <si>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</si>
  <si>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</si>
  <si>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</si>
  <si>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</si>
  <si>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</si>
  <si>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</si>
  <si>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</si>
  <si>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</si>
  <si>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</si>
  <si>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</si>
  <si>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</si>
  <si>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</si>
  <si>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</si>
  <si>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</si>
  <si>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</si>
  <si>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</si>
  <si>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</si>
  <si>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</si>
  <si>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</si>
  <si>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</si>
  <si>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</si>
  <si>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</si>
  <si>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Metge Thibaud</t>
  </si>
  <si>
    <t>thibaudmedge@hotmail.fr</t>
  </si>
  <si>
    <t>MAG5712-1KA10-1BA1</t>
  </si>
  <si>
    <t>Débitmètre électromagnétique Magflux</t>
  </si>
  <si>
    <t>DN125 PN16 Brides acier DIN2501</t>
  </si>
  <si>
    <t>Electrodes: inox 1.4571</t>
  </si>
  <si>
    <t>Alimentation: 230Vac</t>
  </si>
  <si>
    <t>Sortie: 4-20mA</t>
  </si>
  <si>
    <t>Sans afficheur local</t>
  </si>
  <si>
    <t>Connexion électrique: M16*1,5</t>
  </si>
  <si>
    <t>4</t>
  </si>
  <si>
    <t>Ex work Kerpen Allemagne</t>
  </si>
  <si>
    <t>A2012RH181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</si>
</sst>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zoomScaleNormal="100" workbookViewId="0">
      <selection activeCell="E11" sqref="E1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54</v>
      </c>
      <c r="E8" s="8"/>
      <c r="F8" s="21"/>
      <c r="G8" s="21"/>
      <c r="H8" s="30" t="s">
        <v>1</v>
      </c>
      <c r="I8" s="17"/>
      <c r="J8" s="74">
        <v>41032</v>
      </c>
      <c r="K8" s="21"/>
      <c r="M8" s="89"/>
    </row>
    <row r="9" spans="1:250" ht="15.75" customHeight="1">
      <c r="A9" s="17"/>
      <c r="B9" s="21"/>
      <c r="C9" s="21"/>
      <c r="D9" s="96"/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/>
      <c r="E12" s="8"/>
      <c r="F12" s="21"/>
      <c r="G12" s="17"/>
      <c r="H12" s="20" t="s">
        <v>29</v>
      </c>
      <c r="I12" s="20"/>
      <c r="J12" s="31" t="s">
        <v>66</v>
      </c>
      <c r="K12" s="21"/>
      <c r="M12" s="89"/>
    </row>
    <row r="13" spans="1:250" ht="15.75" customHeight="1">
      <c r="A13" s="17"/>
      <c r="B13" s="78" t="s">
        <v>8</v>
      </c>
      <c r="C13" s="21"/>
      <c r="D13" s="96"/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55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56</v>
      </c>
      <c r="E23" s="96" t="s">
        <v>57</v>
      </c>
      <c r="F23" s="96"/>
      <c r="G23" s="97">
        <v>5</v>
      </c>
      <c r="H23" s="48">
        <v>1204</v>
      </c>
      <c r="I23" s="47"/>
      <c r="J23" s="47">
        <f>G23*H23</f>
        <v>6020</v>
      </c>
      <c r="K23" s="76" t="s">
        <v>64</v>
      </c>
      <c r="L23" s="17">
        <f>975+705</f>
        <v>1680</v>
      </c>
      <c r="M23" s="84">
        <v>0.56999999999999995</v>
      </c>
      <c r="N23" s="17">
        <f>L23*(1-M23)</f>
        <v>722.40000000000009</v>
      </c>
      <c r="O23" s="98">
        <v>0.4</v>
      </c>
      <c r="P23" s="95">
        <f>N23/(1-O23)</f>
        <v>1204.0000000000002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58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59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60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61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62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63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6020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33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37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34</v>
      </c>
      <c r="H36" s="70" t="s">
        <v>3</v>
      </c>
      <c r="I36" s="71"/>
      <c r="J36" s="71"/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35</v>
      </c>
      <c r="H37" s="48" t="s">
        <v>3</v>
      </c>
      <c r="I37" s="47"/>
      <c r="J37" s="47">
        <f>SUM(J33:J36)</f>
        <v>6020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36</v>
      </c>
      <c r="H38" s="63" t="s">
        <v>3</v>
      </c>
      <c r="I38" s="64"/>
      <c r="J38" s="64">
        <f>0.196*J37</f>
        <v>1179.92</v>
      </c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7199.92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53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38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3" t="s">
        <v>39</v>
      </c>
      <c r="E46" s="11"/>
      <c r="F46" s="11"/>
      <c r="G46" s="13"/>
      <c r="H46" s="14"/>
      <c r="I46" s="11"/>
      <c r="J46" s="7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40</v>
      </c>
      <c r="E47" s="18" t="s">
        <v>65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47</v>
      </c>
      <c r="E48" s="87" t="s">
        <v>51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48</v>
      </c>
      <c r="E49" s="17" t="s">
        <v>41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52</v>
      </c>
      <c r="E50" s="22" t="s">
        <v>42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49</v>
      </c>
      <c r="E51" s="17" t="s">
        <v>43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50</v>
      </c>
      <c r="E52" s="11" t="s">
        <v>44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45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15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46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2012-05-03T07:47:02Z</dcterms:modified>
</cp:coreProperties>
</file>