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QUOTE!$A$1:$K$69</definedName>
  </definedNames>
  <calcPr calcId="145621"/>
</workbook>
</file>

<file path=xl/calcChain.xml><?xml version="1.0" encoding="utf-8"?>
<calcChain xmlns="http://schemas.openxmlformats.org/spreadsheetml/2006/main">
  <c r="J37" i="1" l="1"/>
  <c r="J32" i="1"/>
  <c r="H32" i="1"/>
  <c r="H37" i="1" l="1"/>
  <c r="H23" i="1"/>
  <c r="N23" i="1" l="1"/>
  <c r="P23" i="1" s="1"/>
  <c r="J23" i="1" l="1"/>
  <c r="J43" i="1" s="1"/>
  <c r="J47" i="1" s="1"/>
  <c r="J48" i="1" l="1"/>
  <c r="J49" i="1" s="1"/>
</calcChain>
</file>

<file path=xl/sharedStrings.xml><?xml version="1.0" encoding="utf-8"?>
<sst xmlns="http://schemas.openxmlformats.org/spreadsheetml/2006/main" count="101" uniqueCount="84">
  <si>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</si>
  <si>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</si>
  <si>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</si>
  <si>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</si>
  <si>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</si>
  <si>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</si>
  <si>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</si>
  <si>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</si>
  <si>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</si>
  <si>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</si>
  <si>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</si>
  <si>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</si>
  <si>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</si>
  <si>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</si>
  <si>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</si>
  <si>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</si>
  <si>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</si>
  <si>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</si>
  <si>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</si>
  <si>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</si>
  <si>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</si>
  <si>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</si>
  <si>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</si>
  <si>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</si>
  <si>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</si>
  <si>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</si>
  <si>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</si>
  <si>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</si>
  <si>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</si>
  <si>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</si>
  <si>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</si>
  <si>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</si>
  <si>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</si>
  <si>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</si>
  <si>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</si>
  <si>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</si>
  <si>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</si>
  <si>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</si>
  <si>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</si>
  <si>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</si>
  <si>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</si>
  <si>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</si>
  <si>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</si>
  <si>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</si>
  <si>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</si>
  <si>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</si>
  <si>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</si>
  <si>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</si>
  <si>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</si>
  <si>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</si>
  <si>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</si>
  <si>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</si>
  <si>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</si>
  <si>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</si>
  <si>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A2012RH177</t>
  </si>
  <si>
    <t>Pascal CHAPPELLIER</t>
  </si>
  <si>
    <t>TECHNIPLAST SAS</t>
  </si>
  <si>
    <t>Zone Artisanale</t>
  </si>
  <si>
    <t>BP 20005</t>
  </si>
  <si>
    <t>57 660 GROSTENQUIN</t>
  </si>
  <si>
    <t>03 87 01 77 77</t>
  </si>
  <si>
    <t>03 87 01 78 28</t>
  </si>
  <si>
    <t>06 83 87 89 03</t>
  </si>
  <si>
    <t>pascal.chappellier@techniplast-sas.com</t>
  </si>
  <si>
    <t>7ME5812-5DF14-0JG0</t>
  </si>
  <si>
    <t>Débitmètre à Flotteur type TUBUX</t>
  </si>
  <si>
    <t>Modèle: E6500</t>
  </si>
  <si>
    <t>Plage de mesure: 14 à 140Nm3/h sous 1 bar</t>
  </si>
  <si>
    <t>Flotteur Aluminium guidé</t>
  </si>
  <si>
    <t>Armature Inox, tube verre borosilicate</t>
  </si>
  <si>
    <t>Joint : viton</t>
  </si>
  <si>
    <t>Sans contact</t>
  </si>
  <si>
    <t>Connexion tuyau Inox 1 1/2"</t>
  </si>
  <si>
    <t>7ME5812-4DF14-0JC0</t>
  </si>
  <si>
    <t>Dito</t>
  </si>
  <si>
    <t>Modèle: D1000</t>
  </si>
  <si>
    <t>Plage de mesure: 2,1 à 21Nm3/h sous 1 bar</t>
  </si>
  <si>
    <t>Connexion tuyau Inox 1/2"</t>
  </si>
  <si>
    <t>Connexion tuyau Inox 2"</t>
  </si>
  <si>
    <t>7ME5812-5JF14-0JH0</t>
  </si>
  <si>
    <t>Modèle: E20000</t>
  </si>
  <si>
    <t>Plage de mesure: 150 à 440Nm3/h sous 1 bar</t>
  </si>
  <si>
    <t>Livré GROSTENQUIN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</si>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</sst>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ascal.chappellier@techniplast-sas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6"/>
  <sheetViews>
    <sheetView tabSelected="1" zoomScaleNormal="100" workbookViewId="0">
      <selection activeCell="H15" sqref="H1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41026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61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62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63</v>
      </c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64</v>
      </c>
      <c r="E23" s="96" t="s">
        <v>65</v>
      </c>
      <c r="F23" s="96"/>
      <c r="G23" s="97">
        <v>1</v>
      </c>
      <c r="H23" s="48">
        <f>362+96</f>
        <v>458</v>
      </c>
      <c r="I23" s="47"/>
      <c r="J23" s="47">
        <f>G23*H23</f>
        <v>458</v>
      </c>
      <c r="K23" s="76" t="s">
        <v>83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66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67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68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69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70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71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72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2</v>
      </c>
      <c r="C32" s="11"/>
      <c r="D32" s="96" t="s">
        <v>79</v>
      </c>
      <c r="E32" s="96" t="s">
        <v>74</v>
      </c>
      <c r="F32" s="96"/>
      <c r="G32" s="97">
        <v>1</v>
      </c>
      <c r="H32" s="48">
        <f>50+362+146</f>
        <v>558</v>
      </c>
      <c r="I32" s="47"/>
      <c r="J32" s="47">
        <f>G32*H32</f>
        <v>558</v>
      </c>
      <c r="K32" s="76" t="s">
        <v>83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80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81</v>
      </c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78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/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>
        <v>3</v>
      </c>
      <c r="C37" s="11"/>
      <c r="D37" s="96" t="s">
        <v>73</v>
      </c>
      <c r="E37" s="96" t="s">
        <v>74</v>
      </c>
      <c r="F37" s="96"/>
      <c r="G37" s="97">
        <v>1</v>
      </c>
      <c r="H37" s="48">
        <f>266+139</f>
        <v>405</v>
      </c>
      <c r="I37" s="47"/>
      <c r="J37" s="47">
        <f>G37*H37</f>
        <v>405</v>
      </c>
      <c r="K37" s="76" t="s">
        <v>83</v>
      </c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75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 t="s">
        <v>76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 t="s">
        <v>77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6"/>
      <c r="E41" s="96"/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ht="15.75" customHeight="1" thickBot="1">
      <c r="A42" s="17"/>
      <c r="B42" s="58"/>
      <c r="C42" s="59"/>
      <c r="D42" s="60"/>
      <c r="E42" s="61"/>
      <c r="F42" s="62"/>
      <c r="G42" s="62"/>
      <c r="H42" s="63"/>
      <c r="I42" s="64"/>
      <c r="J42" s="64"/>
      <c r="K42" s="77"/>
    </row>
    <row r="43" spans="1:250" ht="15.75" customHeight="1">
      <c r="A43" s="17"/>
      <c r="B43" s="11"/>
      <c r="C43" s="11"/>
      <c r="D43" s="12"/>
      <c r="E43" s="21"/>
      <c r="F43" s="11"/>
      <c r="G43" s="30" t="s">
        <v>4</v>
      </c>
      <c r="H43" s="48" t="s">
        <v>3</v>
      </c>
      <c r="I43" s="47"/>
      <c r="J43" s="47">
        <f>SUM(J22:J42)</f>
        <v>1421</v>
      </c>
      <c r="K43" s="57"/>
    </row>
    <row r="44" spans="1:250" ht="15.75" customHeight="1">
      <c r="A44" s="17"/>
      <c r="B44" s="11"/>
      <c r="C44" s="11"/>
      <c r="D44" s="12"/>
      <c r="E44" s="41"/>
      <c r="F44" s="39"/>
      <c r="G44" s="40" t="s">
        <v>33</v>
      </c>
      <c r="H44" s="49" t="s">
        <v>3</v>
      </c>
      <c r="I44" s="50"/>
      <c r="J44" s="50">
        <v>0</v>
      </c>
      <c r="K44" s="55"/>
    </row>
    <row r="45" spans="1:250" ht="15.75" customHeight="1">
      <c r="A45" s="17"/>
      <c r="B45" s="11"/>
      <c r="C45" s="11"/>
      <c r="D45" s="12"/>
      <c r="E45" s="42"/>
      <c r="F45" s="43"/>
      <c r="G45" s="54" t="s">
        <v>37</v>
      </c>
      <c r="H45" s="51" t="s">
        <v>3</v>
      </c>
      <c r="I45" s="52"/>
      <c r="J45" s="52">
        <v>0</v>
      </c>
      <c r="K45" s="56"/>
    </row>
    <row r="46" spans="1:250" ht="15.75" customHeight="1" thickBot="1">
      <c r="A46" s="17"/>
      <c r="B46" s="59"/>
      <c r="C46" s="59"/>
      <c r="D46" s="58"/>
      <c r="E46" s="67"/>
      <c r="F46" s="68"/>
      <c r="G46" s="69" t="s">
        <v>34</v>
      </c>
      <c r="H46" s="70" t="s">
        <v>3</v>
      </c>
      <c r="I46" s="71"/>
      <c r="J46" s="71">
        <v>45</v>
      </c>
      <c r="K46" s="72"/>
    </row>
    <row r="47" spans="1:250" ht="15.75" customHeight="1">
      <c r="A47" s="17"/>
      <c r="B47" s="11"/>
      <c r="C47" s="11"/>
      <c r="D47" s="12"/>
      <c r="E47" s="21"/>
      <c r="F47" s="11"/>
      <c r="G47" s="29" t="s">
        <v>35</v>
      </c>
      <c r="H47" s="48" t="s">
        <v>3</v>
      </c>
      <c r="I47" s="47"/>
      <c r="J47" s="47">
        <f>SUM(J43:J46)</f>
        <v>1466</v>
      </c>
      <c r="K47" s="57"/>
    </row>
    <row r="48" spans="1:250" ht="15.75" customHeight="1" thickBot="1">
      <c r="A48" s="17"/>
      <c r="B48" s="59"/>
      <c r="C48" s="59"/>
      <c r="D48" s="58"/>
      <c r="E48" s="61"/>
      <c r="F48" s="59"/>
      <c r="G48" s="65" t="s">
        <v>36</v>
      </c>
      <c r="H48" s="63" t="s">
        <v>3</v>
      </c>
      <c r="I48" s="64"/>
      <c r="J48" s="64">
        <f>0.196*J47</f>
        <v>287.33600000000001</v>
      </c>
      <c r="K48" s="66"/>
    </row>
    <row r="49" spans="1:250" ht="15.75" customHeight="1">
      <c r="A49" s="17"/>
      <c r="B49" s="11"/>
      <c r="C49" s="11"/>
      <c r="D49" s="12"/>
      <c r="E49" s="17"/>
      <c r="F49" s="11"/>
      <c r="G49" s="53" t="s">
        <v>4</v>
      </c>
      <c r="H49" s="48" t="s">
        <v>3</v>
      </c>
      <c r="I49" s="47"/>
      <c r="J49" s="48">
        <f>SUM(J47:J48)</f>
        <v>1753.336</v>
      </c>
      <c r="K49" s="57"/>
    </row>
    <row r="50" spans="1:250" ht="15.75" customHeight="1">
      <c r="A50" s="17"/>
      <c r="B50" s="11"/>
      <c r="C50" s="11"/>
      <c r="D50" s="12"/>
      <c r="E50" s="17"/>
      <c r="F50" s="11"/>
      <c r="G50" s="53"/>
      <c r="H50" s="48"/>
      <c r="I50" s="47"/>
      <c r="J50" s="48"/>
      <c r="K50" s="57"/>
    </row>
    <row r="51" spans="1:250" s="17" customFormat="1" ht="15.75" customHeight="1">
      <c r="B51" s="26" t="s">
        <v>53</v>
      </c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8" t="s">
        <v>38</v>
      </c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1"/>
      <c r="C55" s="11"/>
      <c r="D55" s="18"/>
      <c r="E55" s="11"/>
      <c r="F55" s="11"/>
      <c r="G55" s="13"/>
      <c r="H55" s="19"/>
      <c r="I55" s="11"/>
      <c r="J55" s="15"/>
      <c r="K55" s="16"/>
      <c r="L55" s="2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C56" s="11"/>
      <c r="D56" s="73" t="s">
        <v>39</v>
      </c>
      <c r="E56" s="11"/>
      <c r="F56" s="11"/>
      <c r="G56" s="13"/>
      <c r="H56" s="14"/>
      <c r="I56" s="11"/>
      <c r="J56" s="7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1"/>
      <c r="C57" s="11"/>
      <c r="D57" s="53" t="s">
        <v>40</v>
      </c>
      <c r="E57" s="18" t="s">
        <v>82</v>
      </c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D58" s="25" t="s">
        <v>47</v>
      </c>
      <c r="E58" s="87" t="s">
        <v>51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48</v>
      </c>
      <c r="E59" s="17" t="s">
        <v>41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52</v>
      </c>
      <c r="E60" s="22" t="s">
        <v>42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49</v>
      </c>
      <c r="E61" s="17" t="s">
        <v>43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53" t="s">
        <v>50</v>
      </c>
      <c r="E62" s="11" t="s">
        <v>44</v>
      </c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 t="s">
        <v>45</v>
      </c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8"/>
      <c r="C67" s="8"/>
      <c r="D67" s="11"/>
      <c r="E67" s="11"/>
      <c r="F67" s="11"/>
      <c r="G67" s="23"/>
      <c r="H67" s="11"/>
      <c r="I67" s="11"/>
      <c r="J67" s="23"/>
      <c r="K67" s="24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 t="s">
        <v>15</v>
      </c>
      <c r="C68" s="11"/>
      <c r="D68" s="11"/>
      <c r="E68" s="11"/>
      <c r="F68" s="11"/>
      <c r="G68" s="23"/>
      <c r="H68" s="11"/>
      <c r="I68" s="11"/>
      <c r="J68" s="23"/>
      <c r="K68" s="23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 t="s">
        <v>46</v>
      </c>
      <c r="C69" s="8"/>
      <c r="D69" s="11"/>
      <c r="E69" s="11"/>
      <c r="F69" s="11"/>
      <c r="G69" s="23"/>
      <c r="H69" s="11"/>
      <c r="I69" s="11"/>
      <c r="J69" s="23"/>
      <c r="K69" s="23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5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display="mailto:pascal.chappellier@techniplast-sas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2012-04-27T13:50:03Z</cp:lastPrinted>
  <dcterms:created xsi:type="dcterms:W3CDTF">2000-06-29T05:08:18Z</dcterms:created>
  <dcterms:modified xsi:type="dcterms:W3CDTF">2012-04-27T13:50:16Z</dcterms:modified>
</cp:coreProperties>
</file>