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5" i="1" l="1"/>
  <c r="M24" i="1"/>
  <c r="N29" i="1" l="1"/>
  <c r="N23" i="1" l="1"/>
  <c r="P23" i="1" s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<sst xmlns="http://schemas.openxmlformats.org/spreadsheetml/2006/main" count="87" uniqueCount="72">
  <si>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</si>
  <si>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</si>
  <si>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</si>
  <si>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</si>
  <si>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</si>
  <si>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</si>
  <si>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</si>
  <si>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</si>
  <si>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</si>
  <si>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</si>
  <si>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</si>
  <si>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</si>
  <si>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</si>
  <si>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</si>
  <si>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</si>
  <si>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</si>
  <si>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</si>
  <si>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</si>
  <si>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</si>
  <si>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</si>
  <si>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</si>
  <si>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</si>
  <si>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</si>
  <si>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</si>
  <si>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</si>
  <si>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</si>
  <si>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</si>
  <si>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</si>
  <si>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</si>
  <si>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</si>
  <si>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</si>
  <si>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</si>
  <si>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</si>
  <si>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</si>
  <si>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</si>
  <si>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</si>
  <si>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</si>
  <si>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</si>
  <si>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</si>
  <si>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</si>
  <si>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</si>
  <si>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</si>
  <si>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</si>
  <si>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</si>
  <si>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</si>
  <si>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</si>
  <si>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</si>
  <si>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</si>
  <si>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</si>
  <si>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</si>
  <si>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</si>
  <si>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</si>
  <si>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</si>
  <si>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</si>
  <si>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A2012RH174</t>
  </si>
  <si>
    <t>Bernard BOUCHERE</t>
  </si>
  <si>
    <t>DCNS SNS Ingénierie - Centre de Ruelle</t>
  </si>
  <si>
    <t>ECC/S3C/IE3C</t>
  </si>
  <si>
    <t>Mob: + 33 6 33 60 58 26 (6826)</t>
  </si>
  <si>
    <t>Tél : + 33 5 45 24 31 42</t>
  </si>
  <si>
    <t>bernard.bouchere@dcnsgroup.com</t>
  </si>
  <si>
    <t>Débitmètre à flotteur type Minix</t>
  </si>
  <si>
    <t>Flotteur : Inox 1.4571</t>
  </si>
  <si>
    <t>Connexion : G1/2" mâle Laiton</t>
  </si>
  <si>
    <t>Avec vanne de réglage</t>
  </si>
  <si>
    <t>Certificat d'étalonnage (Code B06)</t>
  </si>
  <si>
    <t>2</t>
  </si>
  <si>
    <t>Livré en France</t>
  </si>
  <si>
    <t>7ME5850-7FC01-0AA2</t>
  </si>
  <si>
    <t>Gamme : 0,8 à 8 l/mn eau</t>
  </si>
  <si>
    <t>Modèle: MA302 C500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</si>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</sst>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ernard.bouchere@dcnsgroup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H24" sqref="H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71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41027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68</v>
      </c>
      <c r="E23" s="96" t="s">
        <v>61</v>
      </c>
      <c r="F23" s="96"/>
      <c r="G23" s="97">
        <v>1</v>
      </c>
      <c r="H23" s="48">
        <v>349</v>
      </c>
      <c r="I23" s="47"/>
      <c r="J23" s="47">
        <f>G23*H23</f>
        <v>349</v>
      </c>
      <c r="K23" s="76" t="s">
        <v>66</v>
      </c>
      <c r="L23" s="17">
        <v>440</v>
      </c>
      <c r="M23" s="84">
        <v>0.37</v>
      </c>
      <c r="N23" s="17">
        <f>L23*(1-M23)</f>
        <v>277.2</v>
      </c>
      <c r="O23" s="98">
        <v>0.4</v>
      </c>
      <c r="P23" s="95">
        <f>N23/(1-O23)</f>
        <v>462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70</v>
      </c>
      <c r="F24" s="96"/>
      <c r="G24" s="97"/>
      <c r="H24" s="48"/>
      <c r="I24" s="47"/>
      <c r="J24" s="47"/>
      <c r="K24" s="76"/>
      <c r="L24" s="17">
        <v>120</v>
      </c>
      <c r="M24" s="98">
        <f>1-L24/N24</f>
        <v>0.56678700361010836</v>
      </c>
      <c r="N24" s="17">
        <v>277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69</v>
      </c>
      <c r="F25" s="96"/>
      <c r="G25" s="97"/>
      <c r="H25" s="48"/>
      <c r="I25" s="47"/>
      <c r="J25" s="47"/>
      <c r="K25" s="76"/>
      <c r="L25" s="17">
        <v>140</v>
      </c>
      <c r="M25" s="84">
        <v>0.6</v>
      </c>
      <c r="N25" s="17">
        <f>L25/(1-M25)</f>
        <v>350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62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63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64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65</v>
      </c>
      <c r="F29" s="96"/>
      <c r="G29" s="97">
        <v>1</v>
      </c>
      <c r="H29" s="48">
        <v>34</v>
      </c>
      <c r="I29" s="47"/>
      <c r="J29" s="47"/>
      <c r="K29" s="76" t="s">
        <v>66</v>
      </c>
      <c r="L29" s="17">
        <v>54</v>
      </c>
      <c r="M29" s="84">
        <v>0.37</v>
      </c>
      <c r="N29" s="17">
        <f>L29*(1-M29)</f>
        <v>34.020000000000003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349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33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37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34</v>
      </c>
      <c r="H35" s="70" t="s">
        <v>3</v>
      </c>
      <c r="I35" s="71"/>
      <c r="J35" s="71">
        <v>25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35</v>
      </c>
      <c r="H36" s="48" t="s">
        <v>3</v>
      </c>
      <c r="I36" s="47"/>
      <c r="J36" s="47">
        <f>SUM(J32:J35)</f>
        <v>374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36</v>
      </c>
      <c r="H37" s="63" t="s">
        <v>3</v>
      </c>
      <c r="I37" s="64"/>
      <c r="J37" s="64">
        <f>0.196*J36</f>
        <v>73.304000000000002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447.30399999999997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53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38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39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40</v>
      </c>
      <c r="E46" s="18" t="s">
        <v>67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47</v>
      </c>
      <c r="E47" s="87" t="s">
        <v>51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17" t="s">
        <v>41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52</v>
      </c>
      <c r="E49" s="22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17" t="s">
        <v>43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50</v>
      </c>
      <c r="E51" s="11" t="s">
        <v>44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15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46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bernard.bouchere@dcnsgroup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2012-04-28T07:03:06Z</dcterms:modified>
</cp:coreProperties>
</file>