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32" i="1" l="1"/>
  <c r="P32" i="1" s="1"/>
  <c r="J32" i="1"/>
  <c r="L23" i="1" l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<sst xmlns="http://schemas.openxmlformats.org/spreadsheetml/2006/main" count="90" uniqueCount="75">
  <si>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</si>
  <si>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</si>
  <si>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</si>
  <si>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</si>
  <si>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</si>
  <si>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</si>
  <si>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</si>
  <si>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</si>
  <si>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</si>
  <si>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</si>
  <si>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</si>
  <si>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</si>
  <si>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</si>
  <si>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</si>
  <si>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</si>
  <si>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</si>
  <si>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</si>
  <si>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</si>
  <si>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</si>
  <si>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</si>
  <si>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</si>
  <si>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</si>
  <si>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</si>
  <si>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</si>
  <si>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</si>
  <si>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</si>
  <si>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</si>
  <si>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</si>
  <si>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</si>
  <si>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</si>
  <si>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</si>
  <si>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</si>
  <si>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</si>
  <si>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</si>
  <si>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</si>
  <si>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</si>
  <si>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</si>
  <si>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</si>
  <si>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</si>
  <si>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</si>
  <si>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</si>
  <si>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</si>
  <si>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</si>
  <si>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</si>
  <si>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</si>
  <si>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</si>
  <si>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</si>
  <si>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</si>
  <si>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</si>
  <si>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</si>
  <si>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</si>
  <si>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</si>
  <si>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</si>
  <si>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</si>
  <si>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A2012RH164</t>
  </si>
  <si>
    <t>Valtimet</t>
  </si>
  <si>
    <t xml:space="preserve">Frédéric LANAUD     </t>
  </si>
  <si>
    <t>06 07 89 83 49</t>
  </si>
  <si>
    <t>frederic.lanaud@valtimet.com</t>
  </si>
  <si>
    <t>Les Laumes plant</t>
  </si>
  <si>
    <t>Z.I. rue Marthe Paris - B.P. 30</t>
  </si>
  <si>
    <t>21150 Venarey Les Laumes</t>
  </si>
  <si>
    <t>Gamme: 0-50l/mn ARGON</t>
  </si>
  <si>
    <t>Avec afficheur intégré</t>
  </si>
  <si>
    <t>Sortie : 4-20mA et impulsion</t>
  </si>
  <si>
    <t>Fonction totalisation</t>
  </si>
  <si>
    <t>CMS0050BTSN200000</t>
  </si>
  <si>
    <t>Connexion: 1/4" swagelok</t>
  </si>
  <si>
    <t>Précision: +-3% de la lecture</t>
  </si>
  <si>
    <t>Débitmètre Thermique Massique CMS</t>
  </si>
  <si>
    <t>5</t>
  </si>
  <si>
    <t>Livré en France</t>
  </si>
  <si>
    <t>Boitier : Inox</t>
  </si>
  <si>
    <t>81446594-005</t>
  </si>
  <si>
    <t>Câble 5 mètres et connecteur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</si>
</sst>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ederic.lanaud@valtimet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topLeftCell="A7" zoomScaleNormal="100" workbookViewId="0">
      <selection activeCell="L33" sqref="L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41017</v>
      </c>
      <c r="K8" s="21"/>
      <c r="M8" s="89"/>
    </row>
    <row r="9" spans="1:250" ht="15.75" customHeight="1">
      <c r="A9" s="17"/>
      <c r="B9" s="21"/>
      <c r="C9" s="21"/>
      <c r="D9" s="96" t="s">
        <v>59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61</v>
      </c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58</v>
      </c>
      <c r="E15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66</v>
      </c>
      <c r="E23" s="96" t="s">
        <v>69</v>
      </c>
      <c r="F23" s="96"/>
      <c r="G23" s="97">
        <v>1</v>
      </c>
      <c r="H23" s="48">
        <v>1290</v>
      </c>
      <c r="I23" s="47"/>
      <c r="J23" s="47">
        <f>G23*H23</f>
        <v>1290</v>
      </c>
      <c r="K23" s="76" t="s">
        <v>70</v>
      </c>
      <c r="L23" s="17">
        <f>1240+50</f>
        <v>1290</v>
      </c>
      <c r="M23" s="84">
        <v>0.4</v>
      </c>
      <c r="N23" s="17">
        <f>L23*(1-M23)</f>
        <v>774</v>
      </c>
      <c r="O23" s="98">
        <v>0.4</v>
      </c>
      <c r="P23" s="95">
        <f>N23/(1-O23)</f>
        <v>1290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73</v>
      </c>
      <c r="E32" s="96" t="s">
        <v>74</v>
      </c>
      <c r="F32" s="96"/>
      <c r="G32" s="97">
        <v>1</v>
      </c>
      <c r="H32" s="48">
        <v>35</v>
      </c>
      <c r="I32" s="47"/>
      <c r="J32" s="47">
        <f>G32*H32</f>
        <v>35</v>
      </c>
      <c r="K32" s="76" t="s">
        <v>70</v>
      </c>
      <c r="L32" s="17">
        <v>35</v>
      </c>
      <c r="M32" s="84">
        <v>0.4</v>
      </c>
      <c r="N32" s="17">
        <f>L32*(1-M32)</f>
        <v>21</v>
      </c>
      <c r="O32" s="98">
        <v>0.4</v>
      </c>
      <c r="P32" s="95">
        <f>N32/(1-O32)</f>
        <v>35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1325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33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37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34</v>
      </c>
      <c r="H40" s="70" t="s">
        <v>3</v>
      </c>
      <c r="I40" s="71"/>
      <c r="J40" s="71">
        <v>30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35</v>
      </c>
      <c r="H41" s="48" t="s">
        <v>3</v>
      </c>
      <c r="I41" s="47"/>
      <c r="J41" s="47">
        <f>SUM(J37:J40)</f>
        <v>1355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36</v>
      </c>
      <c r="H42" s="63" t="s">
        <v>3</v>
      </c>
      <c r="I42" s="64"/>
      <c r="J42" s="64">
        <f>0.196*J41</f>
        <v>265.58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1620.58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53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38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39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40</v>
      </c>
      <c r="E51" s="18" t="s">
        <v>71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87" t="s">
        <v>51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22" t="s">
        <v>42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50</v>
      </c>
      <c r="E56" s="11" t="s">
        <v>44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15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46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frederic.lanaud@valtimet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2012-04-18T07:46:04Z</dcterms:modified>
</cp:coreProperties>
</file>