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L23" i="1" l="1"/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<sst xmlns="http://schemas.openxmlformats.org/spreadsheetml/2006/main" count="84" uniqueCount="70">
  <si>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</si>
  <si>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</si>
  <si>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</si>
  <si>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</si>
  <si>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</si>
  <si>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</si>
  <si>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</si>
  <si>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</si>
  <si>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</si>
  <si>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</si>
  <si>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</si>
  <si>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</si>
  <si>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</si>
  <si>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</si>
  <si>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</si>
  <si>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</si>
  <si>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</si>
  <si>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</si>
  <si>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</si>
  <si>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</si>
  <si>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</si>
  <si>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</si>
  <si>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</si>
  <si>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</si>
  <si>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</si>
  <si>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</si>
  <si>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</si>
  <si>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</si>
  <si>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</si>
  <si>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</si>
  <si>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</si>
  <si>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</si>
  <si>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</si>
  <si>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</si>
  <si>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</si>
  <si>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</si>
  <si>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</si>
  <si>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</si>
  <si>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</si>
  <si>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</si>
  <si>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</si>
  <si>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</si>
  <si>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</si>
  <si>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</si>
  <si>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</si>
  <si>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</si>
  <si>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</si>
  <si>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</si>
  <si>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</si>
  <si>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</si>
  <si>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</si>
  <si>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</si>
  <si>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</si>
  <si>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</si>
  <si>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</si>
  <si>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A2012RH162</t>
  </si>
  <si>
    <t>Lycée Ozanam</t>
  </si>
  <si>
    <t>Mr Jean-Baptiste Lamblin</t>
  </si>
  <si>
    <t>06 21 07 56 83</t>
  </si>
  <si>
    <t>lamblinjeanbaptiste04@gmail.com</t>
  </si>
  <si>
    <t>MAG5411-1FD10-3AB1</t>
  </si>
  <si>
    <t>Débitmètre électromagnétique compact Magflux S</t>
  </si>
  <si>
    <t>Revêtement PVC</t>
  </si>
  <si>
    <t xml:space="preserve"> DN25 Type sandwitch</t>
  </si>
  <si>
    <t>Avec kit assemblage/centrage</t>
  </si>
  <si>
    <t>Avec transmetteur 24Vdc intégré</t>
  </si>
  <si>
    <t>Sortie: 4-20mA et impulsions</t>
  </si>
  <si>
    <t>Avec afficheur et fonction totalisation</t>
  </si>
  <si>
    <t>Raccord électrique: M16*1,5</t>
  </si>
  <si>
    <t>Ex Work Kerpen Allemagne transport en 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</si>
</sst>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E11" sqref="E1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4.125" style="1" customWidth="1"/>
    <col min="5" max="5" width="36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56</v>
      </c>
      <c r="E8" s="8"/>
      <c r="F8" s="21"/>
      <c r="G8" s="21"/>
      <c r="H8" s="30" t="s">
        <v>1</v>
      </c>
      <c r="I8" s="17"/>
      <c r="J8" s="74">
        <v>41016</v>
      </c>
      <c r="K8" s="21"/>
      <c r="M8" s="89"/>
    </row>
    <row r="9" spans="1:250" ht="15.75" customHeight="1">
      <c r="A9" s="17"/>
      <c r="B9" s="21"/>
      <c r="C9" s="21"/>
      <c r="D9" s="96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31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60</v>
      </c>
      <c r="E23" s="96" t="s">
        <v>61</v>
      </c>
      <c r="F23" s="96"/>
      <c r="G23" s="97">
        <v>1</v>
      </c>
      <c r="H23" s="48">
        <v>990</v>
      </c>
      <c r="I23" s="47"/>
      <c r="J23" s="47">
        <f>G23*H23</f>
        <v>990</v>
      </c>
      <c r="K23" s="76" t="s">
        <v>21</v>
      </c>
      <c r="L23" s="17">
        <f>535+61+705+99</f>
        <v>1400</v>
      </c>
      <c r="M23" s="84">
        <v>0.56999999999999995</v>
      </c>
      <c r="N23" s="17">
        <f>L23*(1-M23)</f>
        <v>602.00000000000011</v>
      </c>
      <c r="O23" s="98">
        <v>0.4</v>
      </c>
      <c r="P23" s="95">
        <f>N23/(1-O23)</f>
        <v>1003.3333333333336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62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67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68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990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34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38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35</v>
      </c>
      <c r="H36" s="70" t="s">
        <v>3</v>
      </c>
      <c r="I36" s="71"/>
      <c r="J36" s="71"/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36</v>
      </c>
      <c r="H37" s="48" t="s">
        <v>3</v>
      </c>
      <c r="I37" s="47"/>
      <c r="J37" s="47">
        <f>SUM(J33:J36)</f>
        <v>990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37</v>
      </c>
      <c r="H38" s="63" t="s">
        <v>3</v>
      </c>
      <c r="I38" s="64"/>
      <c r="J38" s="64">
        <f>0.196*J37</f>
        <v>194.04000000000002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1184.04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54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39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40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41</v>
      </c>
      <c r="E47" s="18" t="s">
        <v>69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48</v>
      </c>
      <c r="E48" s="87" t="s">
        <v>52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49</v>
      </c>
      <c r="E49" s="17" t="s">
        <v>42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53</v>
      </c>
      <c r="E50" s="22" t="s">
        <v>43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50</v>
      </c>
      <c r="E51" s="17" t="s">
        <v>44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51</v>
      </c>
      <c r="E52" s="11" t="s">
        <v>45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46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15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47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2012-04-17T16:08:11Z</dcterms:modified>
</cp:coreProperties>
</file>